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6" windowWidth="16080" windowHeight="5892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25725"/>
</workbook>
</file>

<file path=xl/calcChain.xml><?xml version="1.0" encoding="utf-8"?>
<calcChain xmlns="http://schemas.openxmlformats.org/spreadsheetml/2006/main">
  <c r="I35" i="4"/>
  <c r="I36"/>
  <c r="A8" i="1"/>
  <c r="A13"/>
  <c r="A12"/>
  <c r="P2" i="4"/>
  <c r="A14" i="1"/>
  <c r="J2" i="4"/>
  <c r="B2"/>
  <c r="A18" i="1"/>
</calcChain>
</file>

<file path=xl/comments1.xml><?xml version="1.0" encoding="utf-8"?>
<comments xmlns="http://schemas.openxmlformats.org/spreadsheetml/2006/main">
  <authors>
    <author>dphe</author>
  </authors>
  <commentList>
    <comment ref="Q5" authorId="0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<sst xmlns="http://schemas.openxmlformats.org/spreadsheetml/2006/main" count="423" uniqueCount="92">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</sst>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>
  <fonts count="17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49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/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/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43"/>
  <sheetViews>
    <sheetView tabSelected="1" zoomScale="60" zoomScaleNormal="60" workbookViewId="0">
      <selection activeCell="H6" sqref="H6:I6"/>
    </sheetView>
  </sheetViews>
  <sheetFormatPr defaultColWidth="0" defaultRowHeight="15.6" zeroHeight="1"/>
  <cols>
    <col min="1" max="1" width="11.59765625" style="1" customWidth="1"/>
    <col min="2" max="2" width="17" style="1" customWidth="1"/>
    <col min="3" max="3" width="9.59765625" style="1" customWidth="1"/>
    <col min="4" max="4" width="18" style="1" customWidth="1"/>
    <col min="5" max="5" width="6" style="1" customWidth="1"/>
    <col min="6" max="6" width="6.19921875" style="1" customWidth="1"/>
    <col min="7" max="7" width="6.8984375" style="1" customWidth="1"/>
    <col min="8" max="8" width="12.1992187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>
      <c r="A1" s="66" t="s">
        <v>81</v>
      </c>
      <c r="B1" s="67"/>
      <c r="C1" s="67"/>
      <c r="D1" s="67"/>
      <c r="E1" s="67"/>
      <c r="F1" s="67"/>
      <c r="G1" s="67"/>
      <c r="H1" s="67"/>
      <c r="I1" s="68"/>
      <c r="J1" s="32"/>
    </row>
    <row r="2" spans="1:10" ht="16.5" customHeight="1" thickBot="1">
      <c r="A2" s="81" t="s">
        <v>75</v>
      </c>
      <c r="B2" s="82"/>
      <c r="C2" s="83"/>
      <c r="D2" s="87" t="s">
        <v>42</v>
      </c>
      <c r="E2" s="88"/>
      <c r="F2" s="89"/>
      <c r="G2" s="84" t="s">
        <v>67</v>
      </c>
      <c r="H2" s="85"/>
      <c r="I2" s="86"/>
      <c r="J2" s="32"/>
    </row>
    <row r="3" spans="1:10" s="12" customFormat="1" ht="14.25" customHeight="1">
      <c r="A3" s="90" t="s">
        <v>68</v>
      </c>
      <c r="B3" s="91"/>
      <c r="C3" s="91"/>
      <c r="D3" s="91"/>
      <c r="E3" s="91"/>
      <c r="F3" s="91"/>
      <c r="G3" s="91"/>
      <c r="H3" s="91"/>
      <c r="I3" s="92"/>
      <c r="J3" s="33"/>
    </row>
    <row r="4" spans="1:10" ht="24.75" customHeight="1">
      <c r="A4" s="34" t="s">
        <v>6</v>
      </c>
      <c r="B4" s="54" t="s">
        <v>83</v>
      </c>
      <c r="C4" s="49" t="s">
        <v>38</v>
      </c>
      <c r="D4" s="54" t="s">
        <v>84</v>
      </c>
      <c r="E4" s="93" t="s">
        <v>7</v>
      </c>
      <c r="F4" s="94"/>
      <c r="G4" s="95" t="s">
        <v>13</v>
      </c>
      <c r="H4" s="95"/>
      <c r="I4" s="96"/>
      <c r="J4" s="32"/>
    </row>
    <row r="5" spans="1:10" ht="27.75" customHeight="1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109" t="s">
        <v>26</v>
      </c>
      <c r="G5" s="109"/>
      <c r="H5" s="53" t="s">
        <v>4</v>
      </c>
      <c r="I5" s="52">
        <v>2015</v>
      </c>
      <c r="J5" s="32"/>
    </row>
    <row r="6" spans="1:10" ht="15.75" customHeight="1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109" t="s">
        <v>91</v>
      </c>
      <c r="G6" s="109"/>
      <c r="H6" s="79" t="s">
        <v>76</v>
      </c>
      <c r="I6" s="80"/>
      <c r="J6" s="32"/>
    </row>
    <row r="7" spans="1:10" ht="60" customHeight="1" thickBot="1">
      <c r="A7" s="36" t="s">
        <v>45</v>
      </c>
      <c r="B7" s="114"/>
      <c r="C7" s="114"/>
      <c r="D7" s="114"/>
      <c r="E7" s="114"/>
      <c r="F7" s="114"/>
      <c r="G7" s="114"/>
      <c r="H7" s="114"/>
      <c r="I7" s="115"/>
      <c r="J7" s="32"/>
    </row>
    <row r="8" spans="1:10" ht="27.75" customHeight="1">
      <c r="A8" s="100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101"/>
      <c r="C8" s="101"/>
      <c r="D8" s="101"/>
      <c r="E8" s="101"/>
      <c r="F8" s="101"/>
      <c r="G8" s="101"/>
      <c r="H8" s="101"/>
      <c r="I8" s="102"/>
      <c r="J8" s="32"/>
    </row>
    <row r="9" spans="1:10" s="2" customFormat="1" ht="18" customHeight="1">
      <c r="A9" s="37" t="s">
        <v>2</v>
      </c>
      <c r="B9" s="76" t="s">
        <v>82</v>
      </c>
      <c r="C9" s="77"/>
      <c r="D9" s="78" t="s">
        <v>57</v>
      </c>
      <c r="E9" s="65"/>
      <c r="F9" s="112"/>
      <c r="G9" s="73">
        <v>1</v>
      </c>
      <c r="H9" s="74"/>
      <c r="I9" s="75"/>
      <c r="J9" s="38"/>
    </row>
    <row r="10" spans="1:10" s="2" customFormat="1" ht="18" customHeight="1">
      <c r="A10" s="64" t="s">
        <v>40</v>
      </c>
      <c r="B10" s="65"/>
      <c r="C10" s="39">
        <v>30</v>
      </c>
      <c r="D10" s="78" t="s">
        <v>41</v>
      </c>
      <c r="E10" s="65"/>
      <c r="F10" s="39">
        <v>30</v>
      </c>
      <c r="G10" s="110" t="s">
        <v>44</v>
      </c>
      <c r="H10" s="111"/>
      <c r="I10" s="40">
        <v>0</v>
      </c>
      <c r="J10" s="38"/>
    </row>
    <row r="11" spans="1:10" s="2" customFormat="1" ht="15.75" customHeight="1">
      <c r="A11" s="64" t="s">
        <v>36</v>
      </c>
      <c r="B11" s="65"/>
      <c r="C11" s="39">
        <v>30</v>
      </c>
      <c r="D11" s="78" t="s">
        <v>37</v>
      </c>
      <c r="E11" s="65"/>
      <c r="F11" s="39">
        <v>30</v>
      </c>
      <c r="G11" s="110" t="s">
        <v>62</v>
      </c>
      <c r="H11" s="111"/>
      <c r="I11" s="41" t="s">
        <v>10</v>
      </c>
      <c r="J11" s="38"/>
    </row>
    <row r="12" spans="1:10" s="2" customFormat="1">
      <c r="A12" s="69" t="str">
        <f>"Number of Samples Exceeding " &amp; VLOOKUP(G4,Lookup!$C$2:$E$6,3,FALSE) &amp; " NTU:"</f>
        <v>Number of Samples Exceeding 0.5 NTU:</v>
      </c>
      <c r="B12" s="70"/>
      <c r="C12" s="39">
        <v>0</v>
      </c>
      <c r="D12" s="99" t="s">
        <v>59</v>
      </c>
      <c r="E12" s="70"/>
      <c r="F12" s="39">
        <v>2.1999999999999999E-2</v>
      </c>
      <c r="G12" s="78" t="s">
        <v>63</v>
      </c>
      <c r="H12" s="65"/>
      <c r="I12" s="42" t="s">
        <v>10</v>
      </c>
      <c r="J12" s="38"/>
    </row>
    <row r="13" spans="1:10" s="2" customFormat="1" ht="16.2" thickBot="1">
      <c r="A13" s="71" t="str">
        <f>"Number of Samples Exceeding " &amp; VLOOKUP(G4,Lookup!$C$2:$E$6,2,FALSE) &amp; " NTU:"</f>
        <v>Number of Samples Exceeding 0.1 NTU:</v>
      </c>
      <c r="B13" s="72"/>
      <c r="C13" s="39">
        <v>0</v>
      </c>
      <c r="D13" s="43" t="s">
        <v>14</v>
      </c>
      <c r="E13" s="44"/>
      <c r="F13" s="39">
        <v>0</v>
      </c>
      <c r="G13" s="97" t="s">
        <v>64</v>
      </c>
      <c r="H13" s="98"/>
      <c r="I13" s="45" t="s">
        <v>10</v>
      </c>
      <c r="J13" s="38"/>
    </row>
    <row r="14" spans="1:10" ht="27" customHeight="1">
      <c r="A14" s="100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101"/>
      <c r="C14" s="101"/>
      <c r="D14" s="101"/>
      <c r="E14" s="101"/>
      <c r="F14" s="101"/>
      <c r="G14" s="101"/>
      <c r="H14" s="101"/>
      <c r="I14" s="102"/>
      <c r="J14" s="32"/>
    </row>
    <row r="15" spans="1:10" s="2" customFormat="1" ht="18" customHeight="1">
      <c r="A15" s="37" t="s">
        <v>2</v>
      </c>
      <c r="B15" s="76" t="s">
        <v>82</v>
      </c>
      <c r="C15" s="77"/>
      <c r="D15" s="78" t="s">
        <v>57</v>
      </c>
      <c r="E15" s="65"/>
      <c r="F15" s="65"/>
      <c r="G15" s="74">
        <v>1</v>
      </c>
      <c r="H15" s="74"/>
      <c r="I15" s="75"/>
      <c r="J15" s="38"/>
    </row>
    <row r="16" spans="1:10" s="2" customFormat="1" ht="18" customHeight="1">
      <c r="A16" s="64" t="s">
        <v>40</v>
      </c>
      <c r="B16" s="65"/>
      <c r="C16" s="39">
        <v>30</v>
      </c>
      <c r="D16" s="78" t="s">
        <v>41</v>
      </c>
      <c r="E16" s="65"/>
      <c r="F16" s="39">
        <v>30</v>
      </c>
      <c r="G16" s="110" t="s">
        <v>44</v>
      </c>
      <c r="H16" s="111"/>
      <c r="I16" s="40">
        <v>0</v>
      </c>
      <c r="J16" s="38"/>
    </row>
    <row r="17" spans="1:10" s="2" customFormat="1" ht="15.75" customHeight="1">
      <c r="A17" s="64" t="s">
        <v>36</v>
      </c>
      <c r="B17" s="65"/>
      <c r="C17" s="39">
        <v>30</v>
      </c>
      <c r="D17" s="78" t="s">
        <v>37</v>
      </c>
      <c r="E17" s="65"/>
      <c r="F17" s="39">
        <v>30</v>
      </c>
      <c r="G17" s="104" t="s">
        <v>62</v>
      </c>
      <c r="H17" s="105"/>
      <c r="I17" s="41" t="s">
        <v>10</v>
      </c>
      <c r="J17" s="38"/>
    </row>
    <row r="18" spans="1:10" s="2" customFormat="1">
      <c r="A18" s="103" t="str">
        <f>"Number of Samples Below " &amp;  DataSheet!R4 &amp; " mg/L:"</f>
        <v>Number of Samples Below 1.2 mg/L:</v>
      </c>
      <c r="B18" s="99"/>
      <c r="C18" s="46">
        <v>0</v>
      </c>
      <c r="D18" s="99" t="s">
        <v>58</v>
      </c>
      <c r="E18" s="70"/>
      <c r="F18" s="46">
        <v>1.3</v>
      </c>
      <c r="G18" s="113" t="s">
        <v>65</v>
      </c>
      <c r="H18" s="78"/>
      <c r="I18" s="42" t="s">
        <v>10</v>
      </c>
      <c r="J18" s="38"/>
    </row>
    <row r="19" spans="1:10" s="2" customFormat="1" ht="18" customHeight="1" thickBot="1">
      <c r="A19" s="71" t="s">
        <v>56</v>
      </c>
      <c r="B19" s="72"/>
      <c r="C19" s="106" t="s">
        <v>87</v>
      </c>
      <c r="D19" s="106"/>
      <c r="E19" s="106"/>
      <c r="F19" s="106"/>
      <c r="G19" s="107"/>
      <c r="H19" s="107"/>
      <c r="I19" s="108"/>
      <c r="J19" s="38"/>
    </row>
    <row r="20" spans="1:10" ht="25.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/>
    <row r="23" spans="1:10" hidden="1"/>
    <row r="24" spans="1:10" hidden="1"/>
    <row r="25" spans="1:10" hidden="1"/>
    <row r="26" spans="1:10" hidden="1"/>
    <row r="27" spans="1:10" hidden="1"/>
    <row r="28" spans="1:10" hidden="1"/>
    <row r="29" spans="1:10" hidden="1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</sheetData>
  <sheetProtection password="CB89" sheet="1" objects="1" scenarios="1"/>
  <mergeCells count="42"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  <mergeCell ref="D18:E18"/>
    <mergeCell ref="A18:B18"/>
    <mergeCell ref="G17:H17"/>
    <mergeCell ref="A16:B16"/>
    <mergeCell ref="D16:E16"/>
    <mergeCell ref="G13:H13"/>
    <mergeCell ref="D12:E12"/>
    <mergeCell ref="B15:C15"/>
    <mergeCell ref="D15:F15"/>
    <mergeCell ref="A14:I14"/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>
      <formula1>Lookup!$A$2:$A$13</formula1>
    </dataValidation>
    <dataValidation type="list" allowBlank="1" showInputMessage="1" showErrorMessage="1" sqref="H6:I6">
      <formula1>Lookup!$I$2:$I$3</formula1>
    </dataValidation>
    <dataValidation type="list" allowBlank="1" showInputMessage="1" showErrorMessage="1" sqref="G4:I4">
      <formula1>Lookup!$C$2:$C$6</formula1>
    </dataValidation>
    <dataValidation type="list" allowBlank="1" showInputMessage="1" showErrorMessage="1" sqref="G9:I9 G15:I15">
      <formula1>Lookup!$F$2:$F$8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T38"/>
  <sheetViews>
    <sheetView topLeftCell="A4" zoomScale="60" zoomScaleNormal="60" workbookViewId="0">
      <selection activeCell="I36" sqref="I36"/>
    </sheetView>
  </sheetViews>
  <sheetFormatPr defaultColWidth="0" defaultRowHeight="13.2" zeroHeight="1"/>
  <cols>
    <col min="1" max="1" width="3" style="9" customWidth="1"/>
    <col min="2" max="2" width="4" style="8" customWidth="1"/>
    <col min="3" max="8" width="5.3984375" style="8" customWidth="1"/>
    <col min="9" max="9" width="13.69921875" style="8" customWidth="1"/>
    <col min="10" max="15" width="5.3984375" style="8" customWidth="1"/>
    <col min="16" max="17" width="12.3984375" style="8" customWidth="1"/>
    <col min="18" max="18" width="7.69921875" style="8" customWidth="1"/>
    <col min="19" max="19" width="1.8984375" style="9" customWidth="1"/>
    <col min="20" max="20" width="0" style="9" hidden="1" customWidth="1"/>
    <col min="21" max="16384" width="9" style="9" hidden="1"/>
  </cols>
  <sheetData>
    <row r="1" spans="2:18" ht="16.2" thickBot="1">
      <c r="B1" s="125" t="s">
        <v>39</v>
      </c>
      <c r="C1" s="126"/>
      <c r="D1" s="126"/>
      <c r="E1" s="126"/>
      <c r="F1" s="126"/>
      <c r="G1" s="126"/>
      <c r="H1" s="126"/>
      <c r="I1" s="126"/>
      <c r="J1" s="127"/>
      <c r="K1" s="127"/>
      <c r="L1" s="127"/>
      <c r="M1" s="127"/>
      <c r="N1" s="127"/>
      <c r="O1" s="127"/>
      <c r="P1" s="127"/>
      <c r="Q1" s="127"/>
      <c r="R1" s="128"/>
    </row>
    <row r="2" spans="2:18" s="57" customFormat="1" ht="30" customHeight="1">
      <c r="B2" s="120" t="str">
        <f>"PWS: " &amp; Summary!B4 &amp; " - " &amp; Summary!D4</f>
        <v>PWS: CO0207504 - Meadow Mtn Water Supply</v>
      </c>
      <c r="C2" s="121"/>
      <c r="D2" s="121"/>
      <c r="E2" s="121"/>
      <c r="F2" s="121"/>
      <c r="G2" s="121"/>
      <c r="H2" s="121"/>
      <c r="I2" s="121"/>
      <c r="J2" s="121" t="str">
        <f>"Facility: " &amp; Summary!B5 &amp; " - " &amp; Summary!D5</f>
        <v>Facility: 001 - Meadow Mtn SWTP01</v>
      </c>
      <c r="K2" s="121"/>
      <c r="L2" s="121"/>
      <c r="M2" s="121"/>
      <c r="N2" s="121"/>
      <c r="O2" s="121"/>
      <c r="P2" s="144" t="str">
        <f>"Time Period: " &amp;Summary!F5 &amp; " - "  &amp; Summary!I5</f>
        <v>Time Period: Nov (11) - 2015</v>
      </c>
      <c r="Q2" s="144"/>
      <c r="R2" s="145"/>
    </row>
    <row r="3" spans="2:18" ht="27.75" customHeight="1" thickBot="1">
      <c r="B3" s="135" t="s">
        <v>78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ht="26.25" customHeight="1">
      <c r="B4" s="140" t="s">
        <v>35</v>
      </c>
      <c r="C4" s="129" t="s">
        <v>71</v>
      </c>
      <c r="D4" s="130"/>
      <c r="E4" s="131"/>
      <c r="F4" s="131"/>
      <c r="G4" s="131"/>
      <c r="H4" s="131"/>
      <c r="I4" s="131"/>
      <c r="J4" s="132" t="s">
        <v>43</v>
      </c>
      <c r="K4" s="133"/>
      <c r="L4" s="133"/>
      <c r="M4" s="133"/>
      <c r="N4" s="133"/>
      <c r="O4" s="133"/>
      <c r="P4" s="134"/>
      <c r="Q4" s="25" t="s">
        <v>34</v>
      </c>
      <c r="R4" s="56" t="s">
        <v>86</v>
      </c>
    </row>
    <row r="5" spans="2:18" ht="24.75" customHeight="1">
      <c r="B5" s="141"/>
      <c r="C5" s="116" t="s">
        <v>46</v>
      </c>
      <c r="D5" s="118" t="s">
        <v>47</v>
      </c>
      <c r="E5" s="118" t="s">
        <v>48</v>
      </c>
      <c r="F5" s="118" t="s">
        <v>49</v>
      </c>
      <c r="G5" s="118" t="s">
        <v>50</v>
      </c>
      <c r="H5" s="118" t="s">
        <v>51</v>
      </c>
      <c r="I5" s="122" t="s">
        <v>60</v>
      </c>
      <c r="J5" s="116" t="s">
        <v>46</v>
      </c>
      <c r="K5" s="118" t="s">
        <v>47</v>
      </c>
      <c r="L5" s="118" t="s">
        <v>48</v>
      </c>
      <c r="M5" s="118" t="s">
        <v>49</v>
      </c>
      <c r="N5" s="118" t="s">
        <v>50</v>
      </c>
      <c r="O5" s="118" t="s">
        <v>51</v>
      </c>
      <c r="P5" s="122" t="s">
        <v>61</v>
      </c>
      <c r="Q5" s="138" t="s">
        <v>72</v>
      </c>
      <c r="R5" s="139"/>
    </row>
    <row r="6" spans="2:18" ht="13.8" thickBot="1">
      <c r="B6" s="141"/>
      <c r="C6" s="142"/>
      <c r="D6" s="143"/>
      <c r="E6" s="143"/>
      <c r="F6" s="143"/>
      <c r="G6" s="143"/>
      <c r="H6" s="143"/>
      <c r="I6" s="123"/>
      <c r="J6" s="117"/>
      <c r="K6" s="119"/>
      <c r="L6" s="119"/>
      <c r="M6" s="119"/>
      <c r="N6" s="119"/>
      <c r="O6" s="119"/>
      <c r="P6" s="124"/>
      <c r="Q6" s="50" t="s">
        <v>53</v>
      </c>
      <c r="R6" s="17" t="s">
        <v>54</v>
      </c>
    </row>
    <row r="7" spans="2:18" ht="14.85" customHeight="1">
      <c r="B7" s="13">
        <v>1</v>
      </c>
      <c r="C7" s="60" t="s">
        <v>88</v>
      </c>
      <c r="D7" s="61" t="s">
        <v>88</v>
      </c>
      <c r="E7" s="61" t="s">
        <v>88</v>
      </c>
      <c r="F7" s="61" t="s">
        <v>88</v>
      </c>
      <c r="G7" s="61">
        <v>0.02</v>
      </c>
      <c r="H7" s="61" t="s">
        <v>88</v>
      </c>
      <c r="I7" s="61">
        <v>0.02</v>
      </c>
      <c r="J7" s="60" t="s">
        <v>88</v>
      </c>
      <c r="K7" s="61" t="s">
        <v>88</v>
      </c>
      <c r="L7" s="61" t="s">
        <v>88</v>
      </c>
      <c r="M7" s="61" t="s">
        <v>88</v>
      </c>
      <c r="N7" s="61">
        <v>1.5</v>
      </c>
      <c r="O7" s="61" t="s">
        <v>88</v>
      </c>
      <c r="P7" s="58">
        <v>1.5</v>
      </c>
      <c r="Q7" s="26"/>
      <c r="R7" s="27"/>
    </row>
    <row r="8" spans="2:18" ht="14.85" customHeight="1">
      <c r="B8" s="10">
        <v>2</v>
      </c>
      <c r="C8" s="62" t="s">
        <v>88</v>
      </c>
      <c r="D8" s="63" t="s">
        <v>88</v>
      </c>
      <c r="E8" s="63" t="s">
        <v>88</v>
      </c>
      <c r="F8" s="63" t="s">
        <v>88</v>
      </c>
      <c r="G8" s="63">
        <v>2.1000000000000001E-2</v>
      </c>
      <c r="H8" s="63" t="s">
        <v>88</v>
      </c>
      <c r="I8" s="63">
        <v>2.1000000000000001E-2</v>
      </c>
      <c r="J8" s="62" t="s">
        <v>88</v>
      </c>
      <c r="K8" s="63" t="s">
        <v>88</v>
      </c>
      <c r="L8" s="63" t="s">
        <v>88</v>
      </c>
      <c r="M8" s="63" t="s">
        <v>88</v>
      </c>
      <c r="N8" s="63">
        <v>1.5</v>
      </c>
      <c r="O8" s="63" t="s">
        <v>88</v>
      </c>
      <c r="P8" s="59">
        <v>1.5</v>
      </c>
      <c r="Q8" s="28"/>
      <c r="R8" s="29"/>
    </row>
    <row r="9" spans="2:18" ht="14.85" customHeight="1">
      <c r="B9" s="10">
        <v>3</v>
      </c>
      <c r="C9" s="62" t="s">
        <v>88</v>
      </c>
      <c r="D9" s="63" t="s">
        <v>88</v>
      </c>
      <c r="E9" s="63" t="s">
        <v>88</v>
      </c>
      <c r="F9" s="63">
        <v>2.1000000000000001E-2</v>
      </c>
      <c r="G9" s="63" t="s">
        <v>88</v>
      </c>
      <c r="H9" s="63" t="s">
        <v>88</v>
      </c>
      <c r="I9" s="63">
        <v>2.1000000000000001E-2</v>
      </c>
      <c r="J9" s="62" t="s">
        <v>88</v>
      </c>
      <c r="K9" s="63" t="s">
        <v>88</v>
      </c>
      <c r="L9" s="63" t="s">
        <v>88</v>
      </c>
      <c r="M9" s="63">
        <v>1.5</v>
      </c>
      <c r="N9" s="63" t="s">
        <v>88</v>
      </c>
      <c r="O9" s="63" t="s">
        <v>88</v>
      </c>
      <c r="P9" s="59">
        <v>1.5</v>
      </c>
      <c r="Q9" s="28"/>
      <c r="R9" s="29"/>
    </row>
    <row r="10" spans="2:18" ht="14.85" customHeight="1">
      <c r="B10" s="10">
        <v>4</v>
      </c>
      <c r="C10" s="62" t="s">
        <v>88</v>
      </c>
      <c r="D10" s="63" t="s">
        <v>88</v>
      </c>
      <c r="E10" s="63">
        <v>0.02</v>
      </c>
      <c r="F10" s="63" t="s">
        <v>88</v>
      </c>
      <c r="G10" s="63" t="s">
        <v>88</v>
      </c>
      <c r="H10" s="63" t="s">
        <v>88</v>
      </c>
      <c r="I10" s="63">
        <v>0.02</v>
      </c>
      <c r="J10" s="62" t="s">
        <v>88</v>
      </c>
      <c r="K10" s="63" t="s">
        <v>88</v>
      </c>
      <c r="L10" s="63">
        <v>1.4</v>
      </c>
      <c r="M10" s="63" t="s">
        <v>88</v>
      </c>
      <c r="N10" s="63" t="s">
        <v>88</v>
      </c>
      <c r="O10" s="63" t="s">
        <v>88</v>
      </c>
      <c r="P10" s="59">
        <v>1.4</v>
      </c>
      <c r="Q10" s="28"/>
      <c r="R10" s="29"/>
    </row>
    <row r="11" spans="2:18" ht="14.85" customHeight="1">
      <c r="B11" s="10">
        <v>5</v>
      </c>
      <c r="C11" s="62" t="s">
        <v>88</v>
      </c>
      <c r="D11" s="63" t="s">
        <v>88</v>
      </c>
      <c r="E11" s="63">
        <v>2.1000000000000001E-2</v>
      </c>
      <c r="F11" s="63" t="s">
        <v>88</v>
      </c>
      <c r="G11" s="63" t="s">
        <v>88</v>
      </c>
      <c r="H11" s="63" t="s">
        <v>88</v>
      </c>
      <c r="I11" s="63">
        <v>2.1000000000000001E-2</v>
      </c>
      <c r="J11" s="62" t="s">
        <v>88</v>
      </c>
      <c r="K11" s="63" t="s">
        <v>88</v>
      </c>
      <c r="L11" s="63">
        <v>1.4</v>
      </c>
      <c r="M11" s="63" t="s">
        <v>88</v>
      </c>
      <c r="N11" s="63" t="s">
        <v>88</v>
      </c>
      <c r="O11" s="63" t="s">
        <v>88</v>
      </c>
      <c r="P11" s="59">
        <v>1.4</v>
      </c>
      <c r="Q11" s="28"/>
      <c r="R11" s="29"/>
    </row>
    <row r="12" spans="2:18" ht="14.85" customHeight="1">
      <c r="B12" s="10">
        <v>6</v>
      </c>
      <c r="C12" s="62" t="s">
        <v>88</v>
      </c>
      <c r="D12" s="63" t="s">
        <v>88</v>
      </c>
      <c r="E12" s="63" t="s">
        <v>88</v>
      </c>
      <c r="F12" s="63" t="s">
        <v>88</v>
      </c>
      <c r="G12" s="63">
        <v>0.02</v>
      </c>
      <c r="H12" s="63" t="s">
        <v>88</v>
      </c>
      <c r="I12" s="63">
        <v>0.02</v>
      </c>
      <c r="J12" s="62" t="s">
        <v>88</v>
      </c>
      <c r="K12" s="63" t="s">
        <v>88</v>
      </c>
      <c r="L12" s="63" t="s">
        <v>88</v>
      </c>
      <c r="M12" s="63" t="s">
        <v>88</v>
      </c>
      <c r="N12" s="63">
        <v>1.5</v>
      </c>
      <c r="O12" s="63" t="s">
        <v>88</v>
      </c>
      <c r="P12" s="59">
        <v>1.5</v>
      </c>
      <c r="Q12" s="28"/>
      <c r="R12" s="29"/>
    </row>
    <row r="13" spans="2:18" ht="14.85" customHeight="1">
      <c r="B13" s="10">
        <v>7</v>
      </c>
      <c r="C13" s="62" t="s">
        <v>88</v>
      </c>
      <c r="D13" s="63" t="s">
        <v>88</v>
      </c>
      <c r="E13" s="63" t="s">
        <v>88</v>
      </c>
      <c r="F13" s="63" t="s">
        <v>88</v>
      </c>
      <c r="G13" s="63">
        <v>0.02</v>
      </c>
      <c r="H13" s="63" t="s">
        <v>88</v>
      </c>
      <c r="I13" s="63">
        <v>0.02</v>
      </c>
      <c r="J13" s="62" t="s">
        <v>88</v>
      </c>
      <c r="K13" s="63" t="s">
        <v>88</v>
      </c>
      <c r="L13" s="63" t="s">
        <v>88</v>
      </c>
      <c r="M13" s="63" t="s">
        <v>88</v>
      </c>
      <c r="N13" s="63">
        <v>1.3</v>
      </c>
      <c r="O13" s="63" t="s">
        <v>88</v>
      </c>
      <c r="P13" s="59">
        <v>1.3</v>
      </c>
      <c r="Q13" s="28"/>
      <c r="R13" s="29"/>
    </row>
    <row r="14" spans="2:18" ht="14.85" customHeight="1">
      <c r="B14" s="10">
        <v>8</v>
      </c>
      <c r="C14" s="62" t="s">
        <v>88</v>
      </c>
      <c r="D14" s="63" t="s">
        <v>88</v>
      </c>
      <c r="E14" s="63" t="s">
        <v>88</v>
      </c>
      <c r="F14" s="63" t="s">
        <v>88</v>
      </c>
      <c r="G14" s="63">
        <v>0.02</v>
      </c>
      <c r="H14" s="63" t="s">
        <v>88</v>
      </c>
      <c r="I14" s="63">
        <v>0.02</v>
      </c>
      <c r="J14" s="62" t="s">
        <v>88</v>
      </c>
      <c r="K14" s="63" t="s">
        <v>88</v>
      </c>
      <c r="L14" s="63" t="s">
        <v>88</v>
      </c>
      <c r="M14" s="63" t="s">
        <v>88</v>
      </c>
      <c r="N14" s="63">
        <v>1.4</v>
      </c>
      <c r="O14" s="63" t="s">
        <v>88</v>
      </c>
      <c r="P14" s="59">
        <v>1.4</v>
      </c>
      <c r="Q14" s="28"/>
      <c r="R14" s="29"/>
    </row>
    <row r="15" spans="2:18" ht="14.85" customHeight="1">
      <c r="B15" s="10">
        <v>9</v>
      </c>
      <c r="C15" s="62" t="s">
        <v>88</v>
      </c>
      <c r="D15" s="63" t="s">
        <v>88</v>
      </c>
      <c r="E15" s="63" t="s">
        <v>88</v>
      </c>
      <c r="F15" s="63" t="s">
        <v>88</v>
      </c>
      <c r="G15" s="63">
        <v>0.02</v>
      </c>
      <c r="H15" s="63" t="s">
        <v>88</v>
      </c>
      <c r="I15" s="63">
        <v>0.02</v>
      </c>
      <c r="J15" s="62" t="s">
        <v>88</v>
      </c>
      <c r="K15" s="63" t="s">
        <v>88</v>
      </c>
      <c r="L15" s="63" t="s">
        <v>88</v>
      </c>
      <c r="M15" s="63" t="s">
        <v>88</v>
      </c>
      <c r="N15" s="63">
        <v>1.3</v>
      </c>
      <c r="O15" s="63" t="s">
        <v>88</v>
      </c>
      <c r="P15" s="59">
        <v>1.3</v>
      </c>
      <c r="Q15" s="28"/>
      <c r="R15" s="29"/>
    </row>
    <row r="16" spans="2:18" ht="14.85" customHeight="1">
      <c r="B16" s="10">
        <v>10</v>
      </c>
      <c r="C16" s="62" t="s">
        <v>88</v>
      </c>
      <c r="D16" s="63" t="s">
        <v>88</v>
      </c>
      <c r="E16" s="63" t="s">
        <v>88</v>
      </c>
      <c r="F16" s="63" t="s">
        <v>88</v>
      </c>
      <c r="G16" s="63">
        <v>0.02</v>
      </c>
      <c r="H16" s="63" t="s">
        <v>88</v>
      </c>
      <c r="I16" s="63">
        <v>0.02</v>
      </c>
      <c r="J16" s="62" t="s">
        <v>88</v>
      </c>
      <c r="K16" s="63" t="s">
        <v>88</v>
      </c>
      <c r="L16" s="63" t="s">
        <v>88</v>
      </c>
      <c r="M16" s="63" t="s">
        <v>88</v>
      </c>
      <c r="N16" s="63">
        <v>1.3</v>
      </c>
      <c r="O16" s="63" t="s">
        <v>88</v>
      </c>
      <c r="P16" s="59">
        <v>1.3</v>
      </c>
      <c r="Q16" s="28"/>
      <c r="R16" s="29"/>
    </row>
    <row r="17" spans="2:18" ht="14.85" customHeight="1">
      <c r="B17" s="10">
        <v>11</v>
      </c>
      <c r="C17" s="62" t="s">
        <v>88</v>
      </c>
      <c r="D17" s="63" t="s">
        <v>88</v>
      </c>
      <c r="E17" s="63">
        <v>0.02</v>
      </c>
      <c r="F17" s="63" t="s">
        <v>88</v>
      </c>
      <c r="G17" s="63" t="s">
        <v>88</v>
      </c>
      <c r="H17" s="63" t="s">
        <v>88</v>
      </c>
      <c r="I17" s="63">
        <v>0.02</v>
      </c>
      <c r="J17" s="62" t="s">
        <v>88</v>
      </c>
      <c r="K17" s="63" t="s">
        <v>88</v>
      </c>
      <c r="L17" s="63">
        <v>1.3</v>
      </c>
      <c r="M17" s="63" t="s">
        <v>88</v>
      </c>
      <c r="N17" s="63" t="s">
        <v>88</v>
      </c>
      <c r="O17" s="63" t="s">
        <v>88</v>
      </c>
      <c r="P17" s="59">
        <v>1.3</v>
      </c>
      <c r="Q17" s="28"/>
      <c r="R17" s="29"/>
    </row>
    <row r="18" spans="2:18" ht="14.85" customHeight="1">
      <c r="B18" s="10">
        <v>12</v>
      </c>
      <c r="C18" s="62" t="s">
        <v>88</v>
      </c>
      <c r="D18" s="63" t="s">
        <v>88</v>
      </c>
      <c r="E18" s="63">
        <v>0.02</v>
      </c>
      <c r="F18" s="63" t="s">
        <v>88</v>
      </c>
      <c r="G18" s="63" t="s">
        <v>88</v>
      </c>
      <c r="H18" s="63" t="s">
        <v>88</v>
      </c>
      <c r="I18" s="63">
        <v>0.02</v>
      </c>
      <c r="J18" s="62" t="s">
        <v>88</v>
      </c>
      <c r="K18" s="63" t="s">
        <v>88</v>
      </c>
      <c r="L18" s="63">
        <v>1.3</v>
      </c>
      <c r="M18" s="63" t="s">
        <v>88</v>
      </c>
      <c r="N18" s="63" t="s">
        <v>88</v>
      </c>
      <c r="O18" s="63" t="s">
        <v>88</v>
      </c>
      <c r="P18" s="59">
        <v>1.3</v>
      </c>
      <c r="Q18" s="28"/>
      <c r="R18" s="29"/>
    </row>
    <row r="19" spans="2:18" ht="14.85" customHeight="1">
      <c r="B19" s="10">
        <v>13</v>
      </c>
      <c r="C19" s="62" t="s">
        <v>88</v>
      </c>
      <c r="D19" s="63" t="s">
        <v>88</v>
      </c>
      <c r="E19" s="63" t="s">
        <v>88</v>
      </c>
      <c r="F19" s="63" t="s">
        <v>88</v>
      </c>
      <c r="G19" s="63">
        <v>0.02</v>
      </c>
      <c r="H19" s="63" t="s">
        <v>88</v>
      </c>
      <c r="I19" s="63">
        <v>0.02</v>
      </c>
      <c r="J19" s="62" t="s">
        <v>88</v>
      </c>
      <c r="K19" s="63" t="s">
        <v>88</v>
      </c>
      <c r="L19" s="63" t="s">
        <v>88</v>
      </c>
      <c r="M19" s="63" t="s">
        <v>88</v>
      </c>
      <c r="N19" s="63">
        <v>1.4</v>
      </c>
      <c r="O19" s="63" t="s">
        <v>88</v>
      </c>
      <c r="P19" s="59">
        <v>1.4</v>
      </c>
      <c r="Q19" s="28"/>
      <c r="R19" s="29"/>
    </row>
    <row r="20" spans="2:18" ht="14.85" customHeight="1">
      <c r="B20" s="10">
        <v>14</v>
      </c>
      <c r="C20" s="62" t="s">
        <v>88</v>
      </c>
      <c r="D20" s="63" t="s">
        <v>88</v>
      </c>
      <c r="E20" s="63" t="s">
        <v>88</v>
      </c>
      <c r="F20" s="63" t="s">
        <v>88</v>
      </c>
      <c r="G20" s="63">
        <v>0.02</v>
      </c>
      <c r="H20" s="63" t="s">
        <v>88</v>
      </c>
      <c r="I20" s="63">
        <v>0.02</v>
      </c>
      <c r="J20" s="62" t="s">
        <v>88</v>
      </c>
      <c r="K20" s="63" t="s">
        <v>88</v>
      </c>
      <c r="L20" s="63" t="s">
        <v>88</v>
      </c>
      <c r="M20" s="63" t="s">
        <v>88</v>
      </c>
      <c r="N20" s="63">
        <v>1.4</v>
      </c>
      <c r="O20" s="63" t="s">
        <v>88</v>
      </c>
      <c r="P20" s="59">
        <v>1.4</v>
      </c>
      <c r="Q20" s="28"/>
      <c r="R20" s="29"/>
    </row>
    <row r="21" spans="2:18" ht="14.85" customHeight="1">
      <c r="B21" s="10">
        <v>15</v>
      </c>
      <c r="C21" s="62" t="s">
        <v>88</v>
      </c>
      <c r="D21" s="63" t="s">
        <v>88</v>
      </c>
      <c r="E21" s="63" t="s">
        <v>88</v>
      </c>
      <c r="F21" s="63" t="s">
        <v>88</v>
      </c>
      <c r="G21" s="63">
        <v>0.02</v>
      </c>
      <c r="H21" s="63" t="s">
        <v>88</v>
      </c>
      <c r="I21" s="63">
        <v>0.02</v>
      </c>
      <c r="J21" s="62" t="s">
        <v>88</v>
      </c>
      <c r="K21" s="63" t="s">
        <v>88</v>
      </c>
      <c r="L21" s="63" t="s">
        <v>88</v>
      </c>
      <c r="M21" s="63" t="s">
        <v>88</v>
      </c>
      <c r="N21" s="63">
        <v>1.4</v>
      </c>
      <c r="O21" s="63" t="s">
        <v>88</v>
      </c>
      <c r="P21" s="59">
        <v>1.4</v>
      </c>
      <c r="Q21" s="28"/>
      <c r="R21" s="29"/>
    </row>
    <row r="22" spans="2:18" ht="14.85" customHeight="1">
      <c r="B22" s="10">
        <v>16</v>
      </c>
      <c r="C22" s="62" t="s">
        <v>88</v>
      </c>
      <c r="D22" s="63" t="s">
        <v>88</v>
      </c>
      <c r="E22" s="63" t="s">
        <v>88</v>
      </c>
      <c r="F22" s="63" t="s">
        <v>88</v>
      </c>
      <c r="G22" s="63">
        <v>0.02</v>
      </c>
      <c r="H22" s="63" t="s">
        <v>88</v>
      </c>
      <c r="I22" s="63">
        <v>0.02</v>
      </c>
      <c r="J22" s="62" t="s">
        <v>88</v>
      </c>
      <c r="K22" s="63" t="s">
        <v>88</v>
      </c>
      <c r="L22" s="63" t="s">
        <v>88</v>
      </c>
      <c r="M22" s="63" t="s">
        <v>88</v>
      </c>
      <c r="N22" s="63">
        <v>1.3</v>
      </c>
      <c r="O22" s="63" t="s">
        <v>88</v>
      </c>
      <c r="P22" s="59">
        <v>1.3</v>
      </c>
      <c r="Q22" s="28"/>
      <c r="R22" s="29"/>
    </row>
    <row r="23" spans="2:18" ht="14.85" customHeight="1">
      <c r="B23" s="10">
        <v>17</v>
      </c>
      <c r="C23" s="62" t="s">
        <v>88</v>
      </c>
      <c r="D23" s="63" t="s">
        <v>88</v>
      </c>
      <c r="E23" s="63" t="s">
        <v>88</v>
      </c>
      <c r="F23" s="63" t="s">
        <v>88</v>
      </c>
      <c r="G23" s="63">
        <v>2.1999999999999999E-2</v>
      </c>
      <c r="H23" s="63" t="s">
        <v>88</v>
      </c>
      <c r="I23" s="63">
        <v>2.1999999999999999E-2</v>
      </c>
      <c r="J23" s="62" t="s">
        <v>88</v>
      </c>
      <c r="K23" s="63" t="s">
        <v>88</v>
      </c>
      <c r="L23" s="63" t="s">
        <v>88</v>
      </c>
      <c r="M23" s="63" t="s">
        <v>88</v>
      </c>
      <c r="N23" s="63">
        <v>1.3</v>
      </c>
      <c r="O23" s="63" t="s">
        <v>88</v>
      </c>
      <c r="P23" s="59">
        <v>1.3</v>
      </c>
      <c r="Q23" s="28"/>
      <c r="R23" s="29"/>
    </row>
    <row r="24" spans="2:18" ht="14.85" customHeight="1">
      <c r="B24" s="10">
        <v>18</v>
      </c>
      <c r="C24" s="62" t="s">
        <v>88</v>
      </c>
      <c r="D24" s="63" t="s">
        <v>88</v>
      </c>
      <c r="E24" s="63" t="s">
        <v>88</v>
      </c>
      <c r="F24" s="63" t="s">
        <v>88</v>
      </c>
      <c r="G24" s="63">
        <v>0.02</v>
      </c>
      <c r="H24" s="63" t="s">
        <v>88</v>
      </c>
      <c r="I24" s="63">
        <v>0.02</v>
      </c>
      <c r="J24" s="62" t="s">
        <v>88</v>
      </c>
      <c r="K24" s="63" t="s">
        <v>88</v>
      </c>
      <c r="L24" s="63" t="s">
        <v>88</v>
      </c>
      <c r="M24" s="63" t="s">
        <v>88</v>
      </c>
      <c r="N24" s="63">
        <v>1.4</v>
      </c>
      <c r="O24" s="63" t="s">
        <v>88</v>
      </c>
      <c r="P24" s="59">
        <v>1.4</v>
      </c>
      <c r="Q24" s="28"/>
      <c r="R24" s="29"/>
    </row>
    <row r="25" spans="2:18" ht="14.85" customHeight="1">
      <c r="B25" s="10">
        <v>19</v>
      </c>
      <c r="C25" s="62" t="s">
        <v>88</v>
      </c>
      <c r="D25" s="63" t="s">
        <v>88</v>
      </c>
      <c r="E25" s="63" t="s">
        <v>88</v>
      </c>
      <c r="F25" s="63">
        <v>2.1000000000000001E-2</v>
      </c>
      <c r="G25" s="63" t="s">
        <v>88</v>
      </c>
      <c r="H25" s="63" t="s">
        <v>88</v>
      </c>
      <c r="I25" s="63">
        <v>2.1000000000000001E-2</v>
      </c>
      <c r="J25" s="62" t="s">
        <v>88</v>
      </c>
      <c r="K25" s="63" t="s">
        <v>88</v>
      </c>
      <c r="L25" s="63" t="s">
        <v>88</v>
      </c>
      <c r="M25" s="63">
        <v>1.4</v>
      </c>
      <c r="N25" s="63" t="s">
        <v>88</v>
      </c>
      <c r="O25" s="63" t="s">
        <v>88</v>
      </c>
      <c r="P25" s="59">
        <v>1.4</v>
      </c>
      <c r="Q25" s="28"/>
      <c r="R25" s="29"/>
    </row>
    <row r="26" spans="2:18" ht="14.85" customHeight="1">
      <c r="B26" s="10">
        <v>20</v>
      </c>
      <c r="C26" s="62" t="s">
        <v>88</v>
      </c>
      <c r="D26" s="63" t="s">
        <v>88</v>
      </c>
      <c r="E26" s="63" t="s">
        <v>88</v>
      </c>
      <c r="F26" s="63" t="s">
        <v>88</v>
      </c>
      <c r="G26" s="63">
        <v>2.1999999999999999E-2</v>
      </c>
      <c r="H26" s="63" t="s">
        <v>88</v>
      </c>
      <c r="I26" s="63">
        <v>2.1999999999999999E-2</v>
      </c>
      <c r="J26" s="62" t="s">
        <v>88</v>
      </c>
      <c r="K26" s="63" t="s">
        <v>88</v>
      </c>
      <c r="L26" s="63" t="s">
        <v>88</v>
      </c>
      <c r="M26" s="63" t="s">
        <v>88</v>
      </c>
      <c r="N26" s="63">
        <v>1.4</v>
      </c>
      <c r="O26" s="63" t="s">
        <v>88</v>
      </c>
      <c r="P26" s="59">
        <v>1.4</v>
      </c>
      <c r="Q26" s="28"/>
      <c r="R26" s="29"/>
    </row>
    <row r="27" spans="2:18" ht="14.85" customHeight="1">
      <c r="B27" s="10">
        <v>21</v>
      </c>
      <c r="C27" s="62" t="s">
        <v>88</v>
      </c>
      <c r="D27" s="63" t="s">
        <v>88</v>
      </c>
      <c r="E27" s="63">
        <v>0.02</v>
      </c>
      <c r="F27" s="63" t="s">
        <v>88</v>
      </c>
      <c r="G27" s="63" t="s">
        <v>88</v>
      </c>
      <c r="H27" s="63" t="s">
        <v>88</v>
      </c>
      <c r="I27" s="63">
        <v>0.02</v>
      </c>
      <c r="J27" s="62" t="s">
        <v>88</v>
      </c>
      <c r="K27" s="63" t="s">
        <v>88</v>
      </c>
      <c r="L27" s="63">
        <v>1.4</v>
      </c>
      <c r="M27" s="63" t="s">
        <v>88</v>
      </c>
      <c r="N27" s="63" t="s">
        <v>88</v>
      </c>
      <c r="O27" s="63" t="s">
        <v>88</v>
      </c>
      <c r="P27" s="59">
        <v>1.4</v>
      </c>
      <c r="Q27" s="28"/>
      <c r="R27" s="29"/>
    </row>
    <row r="28" spans="2:18" ht="14.85" customHeight="1">
      <c r="B28" s="10">
        <v>22</v>
      </c>
      <c r="C28" s="62" t="s">
        <v>88</v>
      </c>
      <c r="D28" s="63" t="s">
        <v>88</v>
      </c>
      <c r="E28" s="63" t="s">
        <v>88</v>
      </c>
      <c r="F28" s="63">
        <v>2.1000000000000001E-2</v>
      </c>
      <c r="G28" s="63" t="s">
        <v>88</v>
      </c>
      <c r="H28" s="63" t="s">
        <v>88</v>
      </c>
      <c r="I28" s="63">
        <v>2.1000000000000001E-2</v>
      </c>
      <c r="J28" s="62" t="s">
        <v>88</v>
      </c>
      <c r="K28" s="63" t="s">
        <v>88</v>
      </c>
      <c r="L28" s="63" t="s">
        <v>88</v>
      </c>
      <c r="M28" s="63">
        <v>1.6</v>
      </c>
      <c r="N28" s="63" t="s">
        <v>88</v>
      </c>
      <c r="O28" s="63" t="s">
        <v>88</v>
      </c>
      <c r="P28" s="59">
        <v>1.6</v>
      </c>
      <c r="Q28" s="28"/>
      <c r="R28" s="29"/>
    </row>
    <row r="29" spans="2:18" ht="14.85" customHeight="1">
      <c r="B29" s="10">
        <v>23</v>
      </c>
      <c r="C29" s="62" t="s">
        <v>88</v>
      </c>
      <c r="D29" s="63" t="s">
        <v>88</v>
      </c>
      <c r="E29" s="63" t="s">
        <v>88</v>
      </c>
      <c r="F29" s="63" t="s">
        <v>88</v>
      </c>
      <c r="G29" s="63">
        <v>0.02</v>
      </c>
      <c r="H29" s="63" t="s">
        <v>88</v>
      </c>
      <c r="I29" s="63">
        <v>0.02</v>
      </c>
      <c r="J29" s="62" t="s">
        <v>88</v>
      </c>
      <c r="K29" s="63" t="s">
        <v>88</v>
      </c>
      <c r="L29" s="63" t="s">
        <v>88</v>
      </c>
      <c r="M29" s="63" t="s">
        <v>88</v>
      </c>
      <c r="N29" s="63">
        <v>1.3</v>
      </c>
      <c r="O29" s="63" t="s">
        <v>88</v>
      </c>
      <c r="P29" s="59">
        <v>1.3</v>
      </c>
      <c r="Q29" s="28"/>
      <c r="R29" s="29"/>
    </row>
    <row r="30" spans="2:18" ht="14.85" customHeight="1">
      <c r="B30" s="10">
        <v>24</v>
      </c>
      <c r="C30" s="62" t="s">
        <v>88</v>
      </c>
      <c r="D30" s="63" t="s">
        <v>88</v>
      </c>
      <c r="E30" s="63" t="s">
        <v>88</v>
      </c>
      <c r="F30" s="63">
        <v>2.1000000000000001E-2</v>
      </c>
      <c r="G30" s="63" t="s">
        <v>88</v>
      </c>
      <c r="H30" s="63" t="s">
        <v>88</v>
      </c>
      <c r="I30" s="63">
        <v>2.1000000000000001E-2</v>
      </c>
      <c r="J30" s="62" t="s">
        <v>88</v>
      </c>
      <c r="K30" s="63" t="s">
        <v>88</v>
      </c>
      <c r="L30" s="63" t="s">
        <v>88</v>
      </c>
      <c r="M30" s="63">
        <v>1.4</v>
      </c>
      <c r="N30" s="63" t="s">
        <v>88</v>
      </c>
      <c r="O30" s="63" t="s">
        <v>88</v>
      </c>
      <c r="P30" s="59">
        <v>1.4</v>
      </c>
      <c r="Q30" s="28"/>
      <c r="R30" s="29"/>
    </row>
    <row r="31" spans="2:18" ht="14.85" customHeight="1">
      <c r="B31" s="10">
        <v>25</v>
      </c>
      <c r="C31" s="62" t="s">
        <v>88</v>
      </c>
      <c r="D31" s="63" t="s">
        <v>88</v>
      </c>
      <c r="E31" s="63" t="s">
        <v>88</v>
      </c>
      <c r="F31" s="63" t="s">
        <v>88</v>
      </c>
      <c r="G31" s="63">
        <v>0.02</v>
      </c>
      <c r="H31" s="63" t="s">
        <v>88</v>
      </c>
      <c r="I31" s="63">
        <v>0.02</v>
      </c>
      <c r="J31" s="62" t="s">
        <v>88</v>
      </c>
      <c r="K31" s="63" t="s">
        <v>88</v>
      </c>
      <c r="L31" s="63" t="s">
        <v>88</v>
      </c>
      <c r="M31" s="63" t="s">
        <v>88</v>
      </c>
      <c r="N31" s="63">
        <v>1.3</v>
      </c>
      <c r="O31" s="63" t="s">
        <v>88</v>
      </c>
      <c r="P31" s="59">
        <v>1.3</v>
      </c>
      <c r="Q31" s="28"/>
      <c r="R31" s="29"/>
    </row>
    <row r="32" spans="2:18" ht="14.85" customHeight="1">
      <c r="B32" s="10">
        <v>26</v>
      </c>
      <c r="C32" s="62" t="s">
        <v>88</v>
      </c>
      <c r="D32" s="63" t="s">
        <v>88</v>
      </c>
      <c r="E32" s="63" t="s">
        <v>88</v>
      </c>
      <c r="F32" s="63">
        <v>2.1000000000000001E-2</v>
      </c>
      <c r="G32" s="63" t="s">
        <v>88</v>
      </c>
      <c r="H32" s="63" t="s">
        <v>88</v>
      </c>
      <c r="I32" s="63">
        <v>2.1000000000000001E-2</v>
      </c>
      <c r="J32" s="62" t="s">
        <v>88</v>
      </c>
      <c r="K32" s="63" t="s">
        <v>88</v>
      </c>
      <c r="L32" s="63" t="s">
        <v>88</v>
      </c>
      <c r="M32" s="63">
        <v>1.3</v>
      </c>
      <c r="N32" s="63" t="s">
        <v>88</v>
      </c>
      <c r="O32" s="63" t="s">
        <v>88</v>
      </c>
      <c r="P32" s="59">
        <v>1.3</v>
      </c>
      <c r="Q32" s="28"/>
      <c r="R32" s="29"/>
    </row>
    <row r="33" spans="2:18" ht="14.85" customHeight="1">
      <c r="B33" s="10">
        <v>27</v>
      </c>
      <c r="C33" s="62" t="s">
        <v>88</v>
      </c>
      <c r="D33" s="63" t="s">
        <v>88</v>
      </c>
      <c r="E33" s="63">
        <v>0.02</v>
      </c>
      <c r="F33" s="63" t="s">
        <v>88</v>
      </c>
      <c r="G33" s="63" t="s">
        <v>88</v>
      </c>
      <c r="H33" s="63" t="s">
        <v>88</v>
      </c>
      <c r="I33" s="63">
        <v>0.02</v>
      </c>
      <c r="J33" s="62" t="s">
        <v>88</v>
      </c>
      <c r="K33" s="63" t="s">
        <v>88</v>
      </c>
      <c r="L33" s="63">
        <v>1.3</v>
      </c>
      <c r="M33" s="63" t="s">
        <v>88</v>
      </c>
      <c r="N33" s="63" t="s">
        <v>88</v>
      </c>
      <c r="O33" s="63" t="s">
        <v>88</v>
      </c>
      <c r="P33" s="59">
        <v>1.3</v>
      </c>
      <c r="Q33" s="28"/>
      <c r="R33" s="29"/>
    </row>
    <row r="34" spans="2:18" ht="14.85" customHeight="1">
      <c r="B34" s="10">
        <v>28</v>
      </c>
      <c r="C34" s="62" t="s">
        <v>88</v>
      </c>
      <c r="D34" s="63" t="s">
        <v>88</v>
      </c>
      <c r="E34" s="63" t="s">
        <v>88</v>
      </c>
      <c r="F34" s="63">
        <v>0.02</v>
      </c>
      <c r="G34" s="63" t="s">
        <v>88</v>
      </c>
      <c r="H34" s="63" t="s">
        <v>88</v>
      </c>
      <c r="I34" s="63">
        <v>0.02</v>
      </c>
      <c r="J34" s="62" t="s">
        <v>88</v>
      </c>
      <c r="K34" s="63" t="s">
        <v>88</v>
      </c>
      <c r="L34" s="63" t="s">
        <v>88</v>
      </c>
      <c r="M34" s="63">
        <v>1.4</v>
      </c>
      <c r="N34" s="63" t="s">
        <v>88</v>
      </c>
      <c r="O34" s="63" t="s">
        <v>88</v>
      </c>
      <c r="P34" s="59">
        <v>1.4</v>
      </c>
      <c r="Q34" s="28"/>
      <c r="R34" s="29"/>
    </row>
    <row r="35" spans="2:18" ht="14.85" customHeight="1">
      <c r="B35" s="10">
        <v>29</v>
      </c>
      <c r="C35" s="62" t="s">
        <v>88</v>
      </c>
      <c r="D35" s="63" t="s">
        <v>88</v>
      </c>
      <c r="E35" s="63" t="s">
        <v>88</v>
      </c>
      <c r="F35" s="63">
        <v>0.02</v>
      </c>
      <c r="G35" s="63" t="s">
        <v>88</v>
      </c>
      <c r="H35" s="63" t="s">
        <v>88</v>
      </c>
      <c r="I35" s="63">
        <f>F35</f>
        <v>0.02</v>
      </c>
      <c r="J35" s="62" t="s">
        <v>88</v>
      </c>
      <c r="K35" s="63" t="s">
        <v>88</v>
      </c>
      <c r="L35" s="63" t="s">
        <v>88</v>
      </c>
      <c r="M35" s="63">
        <v>1.4</v>
      </c>
      <c r="N35" s="63" t="s">
        <v>88</v>
      </c>
      <c r="O35" s="63" t="s">
        <v>88</v>
      </c>
      <c r="P35" s="59">
        <v>1.4</v>
      </c>
      <c r="Q35" s="28"/>
      <c r="R35" s="29"/>
    </row>
    <row r="36" spans="2:18" ht="14.85" customHeight="1">
      <c r="B36" s="10">
        <v>30</v>
      </c>
      <c r="C36" s="62" t="s">
        <v>88</v>
      </c>
      <c r="D36" s="63" t="s">
        <v>88</v>
      </c>
      <c r="E36" s="63">
        <v>2.1000000000000001E-2</v>
      </c>
      <c r="F36" s="63" t="s">
        <v>88</v>
      </c>
      <c r="G36" s="63" t="s">
        <v>88</v>
      </c>
      <c r="H36" s="63" t="s">
        <v>88</v>
      </c>
      <c r="I36" s="63">
        <f>E36</f>
        <v>2.1000000000000001E-2</v>
      </c>
      <c r="J36" s="62" t="s">
        <v>88</v>
      </c>
      <c r="K36" s="63" t="s">
        <v>88</v>
      </c>
      <c r="L36" s="63">
        <v>1.4</v>
      </c>
      <c r="M36" s="63" t="s">
        <v>88</v>
      </c>
      <c r="N36" s="63" t="s">
        <v>88</v>
      </c>
      <c r="O36" s="63" t="s">
        <v>88</v>
      </c>
      <c r="P36" s="59">
        <v>1.4</v>
      </c>
      <c r="Q36" s="28"/>
      <c r="R36" s="29"/>
    </row>
    <row r="37" spans="2:18" ht="14.85" customHeight="1" thickBot="1">
      <c r="B37" s="11">
        <v>31</v>
      </c>
      <c r="C37" s="15"/>
      <c r="D37" s="16"/>
      <c r="E37" s="16"/>
      <c r="F37" s="16"/>
      <c r="G37" s="16"/>
      <c r="H37" s="16"/>
      <c r="I37" s="16"/>
      <c r="J37" s="15"/>
      <c r="K37" s="16"/>
      <c r="L37" s="16"/>
      <c r="M37" s="16"/>
      <c r="N37" s="16"/>
      <c r="O37" s="16"/>
      <c r="P37" s="24"/>
      <c r="Q37" s="30"/>
      <c r="R37" s="31"/>
    </row>
    <row r="38" spans="2:18"/>
  </sheetData>
  <sheetProtection password="CB89" sheet="1" objects="1" scenarios="1"/>
  <mergeCells count="23"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  <mergeCell ref="J5:J6"/>
    <mergeCell ref="K5:K6"/>
    <mergeCell ref="B2:I2"/>
    <mergeCell ref="J2:O2"/>
    <mergeCell ref="I5:I6"/>
    <mergeCell ref="N5:N6"/>
    <mergeCell ref="O5:O6"/>
  </mergeCells>
  <dataValidations count="2">
    <dataValidation type="list" allowBlank="1" showInputMessage="1" showErrorMessage="1" sqref="Q7:Q37">
      <formula1>Lookup!$G$2:$G$26</formula1>
    </dataValidation>
    <dataValidation type="list" allowBlank="1" showInputMessage="1" showErrorMessage="1" sqref="R7:R37">
      <formula1>Lookup!$H$2:$H$61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1"/>
  <sheetViews>
    <sheetView workbookViewId="0">
      <selection activeCell="C11" sqref="C11"/>
    </sheetView>
  </sheetViews>
  <sheetFormatPr defaultColWidth="9" defaultRowHeight="15.6"/>
  <cols>
    <col min="1" max="1" width="8" style="7" bestFit="1" customWidth="1"/>
    <col min="2" max="2" width="7.09765625" style="7" bestFit="1" customWidth="1"/>
    <col min="3" max="3" width="30.3984375" style="7" bestFit="1" customWidth="1"/>
    <col min="4" max="4" width="9.3984375" style="7" customWidth="1"/>
    <col min="5" max="5" width="9" style="7" customWidth="1"/>
    <col min="6" max="6" width="10.19921875" style="3" customWidth="1"/>
    <col min="7" max="8" width="9" style="3"/>
    <col min="9" max="9" width="21.3984375" style="3" bestFit="1" customWidth="1"/>
    <col min="10" max="16384" width="9" style="3"/>
  </cols>
  <sheetData>
    <row r="1" spans="1:9" s="1" customFormat="1" ht="32.25" customHeight="1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>
      <c r="A7" s="4" t="s">
        <v>21</v>
      </c>
      <c r="F7" s="18">
        <v>5</v>
      </c>
      <c r="G7" s="18">
        <v>5</v>
      </c>
      <c r="H7" s="6">
        <v>5</v>
      </c>
    </row>
    <row r="8" spans="1:9">
      <c r="A8" s="4" t="s">
        <v>22</v>
      </c>
      <c r="F8" s="18">
        <v>6</v>
      </c>
      <c r="G8" s="18">
        <v>6</v>
      </c>
      <c r="H8" s="6">
        <v>6</v>
      </c>
    </row>
    <row r="9" spans="1:9">
      <c r="A9" s="4" t="s">
        <v>23</v>
      </c>
      <c r="G9" s="18">
        <v>7</v>
      </c>
      <c r="H9" s="6">
        <v>7</v>
      </c>
    </row>
    <row r="10" spans="1:9">
      <c r="A10" s="4" t="s">
        <v>24</v>
      </c>
      <c r="G10" s="18">
        <v>8</v>
      </c>
      <c r="H10" s="6">
        <v>8</v>
      </c>
    </row>
    <row r="11" spans="1:9">
      <c r="A11" s="4" t="s">
        <v>25</v>
      </c>
      <c r="G11" s="18">
        <v>9</v>
      </c>
      <c r="H11" s="6">
        <v>9</v>
      </c>
    </row>
    <row r="12" spans="1:9">
      <c r="A12" s="4" t="s">
        <v>26</v>
      </c>
      <c r="G12" s="18">
        <v>10</v>
      </c>
      <c r="H12" s="6">
        <v>10</v>
      </c>
    </row>
    <row r="13" spans="1:9">
      <c r="A13" s="4" t="s">
        <v>27</v>
      </c>
      <c r="G13" s="18">
        <v>11</v>
      </c>
      <c r="H13" s="6">
        <v>11</v>
      </c>
    </row>
    <row r="14" spans="1:9">
      <c r="G14" s="18">
        <v>12</v>
      </c>
      <c r="H14" s="6">
        <v>12</v>
      </c>
    </row>
    <row r="15" spans="1:9">
      <c r="G15" s="18">
        <v>13</v>
      </c>
      <c r="H15" s="6">
        <v>13</v>
      </c>
    </row>
    <row r="16" spans="1:9">
      <c r="G16" s="18">
        <v>14</v>
      </c>
      <c r="H16" s="6">
        <v>14</v>
      </c>
    </row>
    <row r="17" spans="7:8">
      <c r="G17" s="18">
        <v>15</v>
      </c>
      <c r="H17" s="6">
        <v>15</v>
      </c>
    </row>
    <row r="18" spans="7:8">
      <c r="G18" s="18">
        <v>16</v>
      </c>
      <c r="H18" s="6">
        <v>16</v>
      </c>
    </row>
    <row r="19" spans="7:8">
      <c r="G19" s="18">
        <v>17</v>
      </c>
      <c r="H19" s="6">
        <v>17</v>
      </c>
    </row>
    <row r="20" spans="7:8">
      <c r="G20" s="18">
        <v>18</v>
      </c>
      <c r="H20" s="6">
        <v>18</v>
      </c>
    </row>
    <row r="21" spans="7:8">
      <c r="G21" s="18">
        <v>19</v>
      </c>
      <c r="H21" s="6">
        <v>19</v>
      </c>
    </row>
    <row r="22" spans="7:8">
      <c r="G22" s="18">
        <v>20</v>
      </c>
      <c r="H22" s="6">
        <v>20</v>
      </c>
    </row>
    <row r="23" spans="7:8">
      <c r="G23" s="18">
        <v>21</v>
      </c>
      <c r="H23" s="6">
        <v>21</v>
      </c>
    </row>
    <row r="24" spans="7:8">
      <c r="G24" s="18">
        <v>22</v>
      </c>
      <c r="H24" s="6">
        <v>22</v>
      </c>
    </row>
    <row r="25" spans="7:8">
      <c r="G25" s="18">
        <v>23</v>
      </c>
      <c r="H25" s="6">
        <v>23</v>
      </c>
    </row>
    <row r="26" spans="7:8">
      <c r="G26" s="18">
        <v>24</v>
      </c>
      <c r="H26" s="6">
        <v>24</v>
      </c>
    </row>
    <row r="27" spans="7:8">
      <c r="H27" s="6">
        <v>25</v>
      </c>
    </row>
    <row r="28" spans="7:8">
      <c r="H28" s="6">
        <v>26</v>
      </c>
    </row>
    <row r="29" spans="7:8">
      <c r="H29" s="6">
        <v>27</v>
      </c>
    </row>
    <row r="30" spans="7:8">
      <c r="H30" s="6">
        <v>28</v>
      </c>
    </row>
    <row r="31" spans="7:8">
      <c r="H31" s="6">
        <v>29</v>
      </c>
    </row>
    <row r="32" spans="7:8">
      <c r="H32" s="6">
        <v>30</v>
      </c>
    </row>
    <row r="33" spans="8:8">
      <c r="H33" s="6">
        <v>31</v>
      </c>
    </row>
    <row r="34" spans="8:8">
      <c r="H34" s="6">
        <v>32</v>
      </c>
    </row>
    <row r="35" spans="8:8">
      <c r="H35" s="6">
        <v>33</v>
      </c>
    </row>
    <row r="36" spans="8:8">
      <c r="H36" s="6">
        <v>34</v>
      </c>
    </row>
    <row r="37" spans="8:8">
      <c r="H37" s="6">
        <v>35</v>
      </c>
    </row>
    <row r="38" spans="8:8">
      <c r="H38" s="6">
        <v>36</v>
      </c>
    </row>
    <row r="39" spans="8:8">
      <c r="H39" s="6">
        <v>37</v>
      </c>
    </row>
    <row r="40" spans="8:8">
      <c r="H40" s="6">
        <v>38</v>
      </c>
    </row>
    <row r="41" spans="8:8">
      <c r="H41" s="6">
        <v>39</v>
      </c>
    </row>
    <row r="42" spans="8:8">
      <c r="H42" s="6">
        <v>40</v>
      </c>
    </row>
    <row r="43" spans="8:8">
      <c r="H43" s="6">
        <v>41</v>
      </c>
    </row>
    <row r="44" spans="8:8">
      <c r="H44" s="6">
        <v>42</v>
      </c>
    </row>
    <row r="45" spans="8:8">
      <c r="H45" s="6">
        <v>43</v>
      </c>
    </row>
    <row r="46" spans="8:8">
      <c r="H46" s="6">
        <v>44</v>
      </c>
    </row>
    <row r="47" spans="8:8">
      <c r="H47" s="6">
        <v>45</v>
      </c>
    </row>
    <row r="48" spans="8:8">
      <c r="H48" s="6">
        <v>46</v>
      </c>
    </row>
    <row r="49" spans="8:8">
      <c r="H49" s="6">
        <v>47</v>
      </c>
    </row>
    <row r="50" spans="8:8">
      <c r="H50" s="6">
        <v>48</v>
      </c>
    </row>
    <row r="51" spans="8:8">
      <c r="H51" s="6">
        <v>49</v>
      </c>
    </row>
    <row r="52" spans="8:8">
      <c r="H52" s="6">
        <v>50</v>
      </c>
    </row>
    <row r="53" spans="8:8">
      <c r="H53" s="6">
        <v>51</v>
      </c>
    </row>
    <row r="54" spans="8:8">
      <c r="H54" s="6">
        <v>52</v>
      </c>
    </row>
    <row r="55" spans="8:8">
      <c r="H55" s="6">
        <v>53</v>
      </c>
    </row>
    <row r="56" spans="8:8">
      <c r="H56" s="6">
        <v>54</v>
      </c>
    </row>
    <row r="57" spans="8:8">
      <c r="H57" s="6">
        <v>55</v>
      </c>
    </row>
    <row r="58" spans="8:8">
      <c r="H58" s="6">
        <v>56</v>
      </c>
    </row>
    <row r="59" spans="8:8">
      <c r="H59" s="6">
        <v>57</v>
      </c>
    </row>
    <row r="60" spans="8:8">
      <c r="H60" s="6">
        <v>58</v>
      </c>
    </row>
    <row r="61" spans="8:8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sysad2</cp:lastModifiedBy>
  <cp:lastPrinted>2015-05-16T19:35:01Z</cp:lastPrinted>
  <dcterms:created xsi:type="dcterms:W3CDTF">2013-02-01T02:23:56Z</dcterms:created>
  <dcterms:modified xsi:type="dcterms:W3CDTF">2015-12-06T21:21:45Z</dcterms:modified>
</cp:coreProperties>
</file>