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7)\"/>
    </mc:Choice>
  </mc:AlternateContent>
  <bookViews>
    <workbookView xWindow="240" yWindow="90" windowWidth="16080" windowHeight="5895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P37" i="4" l="1"/>
  <c r="I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A8" i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<sst xmlns="http://schemas.openxmlformats.org/spreadsheetml/2006/main" count="433" uniqueCount="92">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</sst>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3"/>
  <sheetViews>
    <sheetView tabSelected="1" zoomScale="90" zoomScaleNormal="90" workbookViewId="0">
      <selection activeCell="B6" sqref="B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2" t="s">
        <v>81</v>
      </c>
      <c r="B1" s="93"/>
      <c r="C1" s="93"/>
      <c r="D1" s="93"/>
      <c r="E1" s="93"/>
      <c r="F1" s="93"/>
      <c r="G1" s="93"/>
      <c r="H1" s="93"/>
      <c r="I1" s="94"/>
      <c r="J1" s="31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1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2"/>
    </row>
    <row r="4" spans="1:10" ht="24.75" customHeight="1" x14ac:dyDescent="0.25">
      <c r="A4" s="33" t="s">
        <v>6</v>
      </c>
      <c r="B4" s="53" t="s">
        <v>83</v>
      </c>
      <c r="C4" s="48" t="s">
        <v>38</v>
      </c>
      <c r="D4" s="53" t="s">
        <v>84</v>
      </c>
      <c r="E4" s="111" t="s">
        <v>7</v>
      </c>
      <c r="F4" s="112"/>
      <c r="G4" s="113" t="s">
        <v>13</v>
      </c>
      <c r="H4" s="113"/>
      <c r="I4" s="114"/>
      <c r="J4" s="31"/>
    </row>
    <row r="5" spans="1:10" ht="27.75" customHeight="1" x14ac:dyDescent="0.25">
      <c r="A5" s="33" t="s">
        <v>2</v>
      </c>
      <c r="B5" s="54" t="s">
        <v>82</v>
      </c>
      <c r="C5" s="48" t="s">
        <v>5</v>
      </c>
      <c r="D5" s="53" t="s">
        <v>85</v>
      </c>
      <c r="E5" s="52" t="s">
        <v>3</v>
      </c>
      <c r="F5" s="68" t="s">
        <v>16</v>
      </c>
      <c r="G5" s="68"/>
      <c r="H5" s="52" t="s">
        <v>4</v>
      </c>
      <c r="I5" s="51">
        <v>2017</v>
      </c>
      <c r="J5" s="31"/>
    </row>
    <row r="6" spans="1:10" ht="15.75" customHeight="1" x14ac:dyDescent="0.25">
      <c r="A6" s="34" t="s">
        <v>0</v>
      </c>
      <c r="B6" s="47" t="s">
        <v>89</v>
      </c>
      <c r="C6" s="46" t="s">
        <v>1</v>
      </c>
      <c r="D6" s="14" t="s">
        <v>90</v>
      </c>
      <c r="E6" s="50" t="s">
        <v>74</v>
      </c>
      <c r="F6" s="68" t="s">
        <v>91</v>
      </c>
      <c r="G6" s="68"/>
      <c r="H6" s="97" t="s">
        <v>77</v>
      </c>
      <c r="I6" s="98"/>
      <c r="J6" s="31"/>
    </row>
    <row r="7" spans="1:10" ht="60" customHeight="1" thickBot="1" x14ac:dyDescent="0.3">
      <c r="A7" s="35" t="s">
        <v>45</v>
      </c>
      <c r="B7" s="81"/>
      <c r="C7" s="81"/>
      <c r="D7" s="81"/>
      <c r="E7" s="81"/>
      <c r="F7" s="81"/>
      <c r="G7" s="81"/>
      <c r="H7" s="81"/>
      <c r="I7" s="82"/>
      <c r="J7" s="31"/>
    </row>
    <row r="8" spans="1:10" ht="27.75" customHeight="1" x14ac:dyDescent="0.25">
      <c r="A8" s="73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4"/>
      <c r="C8" s="74"/>
      <c r="D8" s="74"/>
      <c r="E8" s="74"/>
      <c r="F8" s="74"/>
      <c r="G8" s="74"/>
      <c r="H8" s="74"/>
      <c r="I8" s="75"/>
      <c r="J8" s="31"/>
    </row>
    <row r="9" spans="1:10" s="2" customFormat="1" ht="18" customHeight="1" x14ac:dyDescent="0.25">
      <c r="A9" s="36" t="s">
        <v>2</v>
      </c>
      <c r="B9" s="90" t="s">
        <v>82</v>
      </c>
      <c r="C9" s="91"/>
      <c r="D9" s="69" t="s">
        <v>57</v>
      </c>
      <c r="E9" s="70"/>
      <c r="F9" s="76"/>
      <c r="G9" s="96">
        <v>1</v>
      </c>
      <c r="H9" s="77"/>
      <c r="I9" s="78"/>
      <c r="J9" s="37"/>
    </row>
    <row r="10" spans="1:10" s="2" customFormat="1" ht="18" customHeight="1" x14ac:dyDescent="0.25">
      <c r="A10" s="79" t="s">
        <v>40</v>
      </c>
      <c r="B10" s="70"/>
      <c r="C10" s="38">
        <v>31</v>
      </c>
      <c r="D10" s="69" t="s">
        <v>41</v>
      </c>
      <c r="E10" s="70"/>
      <c r="F10" s="38">
        <v>31</v>
      </c>
      <c r="G10" s="71" t="s">
        <v>44</v>
      </c>
      <c r="H10" s="72"/>
      <c r="I10" s="39">
        <v>0</v>
      </c>
      <c r="J10" s="37"/>
    </row>
    <row r="11" spans="1:10" s="2" customFormat="1" ht="15.75" customHeight="1" x14ac:dyDescent="0.25">
      <c r="A11" s="79" t="s">
        <v>36</v>
      </c>
      <c r="B11" s="70"/>
      <c r="C11" s="38">
        <v>31</v>
      </c>
      <c r="D11" s="69" t="s">
        <v>37</v>
      </c>
      <c r="E11" s="70"/>
      <c r="F11" s="38">
        <v>31</v>
      </c>
      <c r="G11" s="71" t="s">
        <v>62</v>
      </c>
      <c r="H11" s="72"/>
      <c r="I11" s="40" t="s">
        <v>10</v>
      </c>
      <c r="J11" s="37"/>
    </row>
    <row r="12" spans="1:10" s="2" customFormat="1" x14ac:dyDescent="0.25">
      <c r="A12" s="95" t="str">
        <f>"Number of Samples Exceeding " &amp; VLOOKUP(G4,Lookup!$C$2:$E$6,3,FALSE) &amp; " NTU:"</f>
        <v>Number of Samples Exceeding 0.5 NTU:</v>
      </c>
      <c r="B12" s="84"/>
      <c r="C12" s="38">
        <v>0</v>
      </c>
      <c r="D12" s="83" t="s">
        <v>59</v>
      </c>
      <c r="E12" s="84"/>
      <c r="F12" s="38">
        <v>2.1000000000000001E-2</v>
      </c>
      <c r="G12" s="69" t="s">
        <v>63</v>
      </c>
      <c r="H12" s="70"/>
      <c r="I12" s="41" t="s">
        <v>10</v>
      </c>
      <c r="J12" s="37"/>
    </row>
    <row r="13" spans="1:10" s="2" customFormat="1" ht="16.5" thickBot="1" x14ac:dyDescent="0.3">
      <c r="A13" s="63" t="str">
        <f>"Number of Samples Exceeding " &amp; VLOOKUP(G4,Lookup!$C$2:$E$6,2,FALSE) &amp; " NTU:"</f>
        <v>Number of Samples Exceeding 0.1 NTU:</v>
      </c>
      <c r="B13" s="64"/>
      <c r="C13" s="38">
        <v>0</v>
      </c>
      <c r="D13" s="42" t="s">
        <v>14</v>
      </c>
      <c r="E13" s="43"/>
      <c r="F13" s="38">
        <v>0</v>
      </c>
      <c r="G13" s="88" t="s">
        <v>64</v>
      </c>
      <c r="H13" s="89"/>
      <c r="I13" s="44" t="s">
        <v>10</v>
      </c>
      <c r="J13" s="37"/>
    </row>
    <row r="14" spans="1:10" ht="27" customHeight="1" x14ac:dyDescent="0.25">
      <c r="A14" s="73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4"/>
      <c r="C14" s="74"/>
      <c r="D14" s="74"/>
      <c r="E14" s="74"/>
      <c r="F14" s="74"/>
      <c r="G14" s="74"/>
      <c r="H14" s="74"/>
      <c r="I14" s="75"/>
      <c r="J14" s="31"/>
    </row>
    <row r="15" spans="1:10" s="2" customFormat="1" ht="18" customHeight="1" x14ac:dyDescent="0.25">
      <c r="A15" s="36" t="s">
        <v>2</v>
      </c>
      <c r="B15" s="90" t="s">
        <v>82</v>
      </c>
      <c r="C15" s="91"/>
      <c r="D15" s="69" t="s">
        <v>57</v>
      </c>
      <c r="E15" s="70"/>
      <c r="F15" s="70"/>
      <c r="G15" s="77">
        <v>1</v>
      </c>
      <c r="H15" s="77"/>
      <c r="I15" s="78"/>
      <c r="J15" s="37"/>
    </row>
    <row r="16" spans="1:10" s="2" customFormat="1" ht="18" customHeight="1" x14ac:dyDescent="0.25">
      <c r="A16" s="79" t="s">
        <v>40</v>
      </c>
      <c r="B16" s="70"/>
      <c r="C16" s="38">
        <v>31</v>
      </c>
      <c r="D16" s="69" t="s">
        <v>41</v>
      </c>
      <c r="E16" s="70"/>
      <c r="F16" s="38">
        <v>31</v>
      </c>
      <c r="G16" s="71" t="s">
        <v>44</v>
      </c>
      <c r="H16" s="72"/>
      <c r="I16" s="39">
        <v>0</v>
      </c>
      <c r="J16" s="37"/>
    </row>
    <row r="17" spans="1:10" s="2" customFormat="1" ht="15.75" customHeight="1" x14ac:dyDescent="0.25">
      <c r="A17" s="79" t="s">
        <v>36</v>
      </c>
      <c r="B17" s="70"/>
      <c r="C17" s="38">
        <v>31</v>
      </c>
      <c r="D17" s="69" t="s">
        <v>37</v>
      </c>
      <c r="E17" s="70"/>
      <c r="F17" s="38">
        <v>31</v>
      </c>
      <c r="G17" s="86" t="s">
        <v>62</v>
      </c>
      <c r="H17" s="87"/>
      <c r="I17" s="40" t="s">
        <v>10</v>
      </c>
      <c r="J17" s="37"/>
    </row>
    <row r="18" spans="1:10" s="2" customFormat="1" x14ac:dyDescent="0.25">
      <c r="A18" s="85" t="str">
        <f>"Number of Samples Below " &amp;  DataSheet!R4 &amp; " mg/L:"</f>
        <v>Number of Samples Below 1.2 mg/L:</v>
      </c>
      <c r="B18" s="83"/>
      <c r="C18" s="45">
        <v>0</v>
      </c>
      <c r="D18" s="83" t="s">
        <v>58</v>
      </c>
      <c r="E18" s="84"/>
      <c r="F18" s="45">
        <v>1.3</v>
      </c>
      <c r="G18" s="80" t="s">
        <v>65</v>
      </c>
      <c r="H18" s="69"/>
      <c r="I18" s="41" t="s">
        <v>10</v>
      </c>
      <c r="J18" s="37"/>
    </row>
    <row r="19" spans="1:10" s="2" customFormat="1" ht="18" customHeight="1" thickBot="1" x14ac:dyDescent="0.3">
      <c r="A19" s="63" t="s">
        <v>56</v>
      </c>
      <c r="B19" s="64"/>
      <c r="C19" s="65" t="s">
        <v>87</v>
      </c>
      <c r="D19" s="65"/>
      <c r="E19" s="65"/>
      <c r="F19" s="65"/>
      <c r="G19" s="66"/>
      <c r="H19" s="66"/>
      <c r="I19" s="67"/>
      <c r="J19" s="37"/>
    </row>
    <row r="20" spans="1:10" ht="25.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5qnAoLkQTp5w4vaWQAuwasmFhWlcT4+DQdBxiLo0eUU4ITodK8vXtXInie8qF+e7dsfUIwMeNGlyhQL9XEw1wg==" saltValue="8X4rwAF0uIsEMQ4PUpm6pA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8"/>
  <sheetViews>
    <sheetView topLeftCell="A3" zoomScale="75" zoomScaleNormal="75" workbookViewId="0">
      <selection activeCell="O37" sqref="O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7" t="s">
        <v>39</v>
      </c>
      <c r="C1" s="118"/>
      <c r="D1" s="118"/>
      <c r="E1" s="118"/>
      <c r="F1" s="118"/>
      <c r="G1" s="118"/>
      <c r="H1" s="118"/>
      <c r="I1" s="118"/>
      <c r="J1" s="119"/>
      <c r="K1" s="119"/>
      <c r="L1" s="119"/>
      <c r="M1" s="119"/>
      <c r="N1" s="119"/>
      <c r="O1" s="119"/>
      <c r="P1" s="119"/>
      <c r="Q1" s="119"/>
      <c r="R1" s="120"/>
    </row>
    <row r="2" spans="2:18" s="56" customFormat="1" ht="30" customHeight="1" x14ac:dyDescent="0.25">
      <c r="B2" s="142" t="str">
        <f>"PWS: " &amp; Summary!B4 &amp; " - " &amp; Summary!D4</f>
        <v>PWS: CO0207504 - Meadow Mtn Water Supply</v>
      </c>
      <c r="C2" s="143"/>
      <c r="D2" s="143"/>
      <c r="E2" s="143"/>
      <c r="F2" s="143"/>
      <c r="G2" s="143"/>
      <c r="H2" s="143"/>
      <c r="I2" s="143"/>
      <c r="J2" s="143" t="str">
        <f>"Facility: " &amp; Summary!B5 &amp; " - " &amp; Summary!D5</f>
        <v>Facility: 001 - Meadow Mtn SWTP01</v>
      </c>
      <c r="K2" s="143"/>
      <c r="L2" s="143"/>
      <c r="M2" s="143"/>
      <c r="N2" s="143"/>
      <c r="O2" s="143"/>
      <c r="P2" s="138" t="str">
        <f>"Time Period: " &amp;Summary!F5 &amp; " - "  &amp; Summary!I5</f>
        <v>Time Period: Jan (1) - 2017</v>
      </c>
      <c r="Q2" s="138"/>
      <c r="R2" s="139"/>
    </row>
    <row r="3" spans="2:18" ht="27.75" customHeight="1" thickBot="1" x14ac:dyDescent="0.25">
      <c r="B3" s="127" t="s">
        <v>78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2:18" ht="26.25" customHeight="1" x14ac:dyDescent="0.25">
      <c r="B4" s="132" t="s">
        <v>35</v>
      </c>
      <c r="C4" s="121" t="s">
        <v>71</v>
      </c>
      <c r="D4" s="122"/>
      <c r="E4" s="123"/>
      <c r="F4" s="123"/>
      <c r="G4" s="123"/>
      <c r="H4" s="123"/>
      <c r="I4" s="123"/>
      <c r="J4" s="124" t="s">
        <v>43</v>
      </c>
      <c r="K4" s="125"/>
      <c r="L4" s="125"/>
      <c r="M4" s="125"/>
      <c r="N4" s="125"/>
      <c r="O4" s="125"/>
      <c r="P4" s="126"/>
      <c r="Q4" s="24" t="s">
        <v>34</v>
      </c>
      <c r="R4" s="55" t="s">
        <v>86</v>
      </c>
    </row>
    <row r="5" spans="2:18" ht="24.75" customHeight="1" x14ac:dyDescent="0.2">
      <c r="B5" s="133"/>
      <c r="C5" s="134" t="s">
        <v>46</v>
      </c>
      <c r="D5" s="136" t="s">
        <v>47</v>
      </c>
      <c r="E5" s="136" t="s">
        <v>48</v>
      </c>
      <c r="F5" s="136" t="s">
        <v>49</v>
      </c>
      <c r="G5" s="136" t="s">
        <v>50</v>
      </c>
      <c r="H5" s="136" t="s">
        <v>51</v>
      </c>
      <c r="I5" s="115" t="s">
        <v>60</v>
      </c>
      <c r="J5" s="134" t="s">
        <v>46</v>
      </c>
      <c r="K5" s="136" t="s">
        <v>47</v>
      </c>
      <c r="L5" s="136" t="s">
        <v>48</v>
      </c>
      <c r="M5" s="136" t="s">
        <v>49</v>
      </c>
      <c r="N5" s="136" t="s">
        <v>50</v>
      </c>
      <c r="O5" s="136" t="s">
        <v>51</v>
      </c>
      <c r="P5" s="115" t="s">
        <v>61</v>
      </c>
      <c r="Q5" s="130" t="s">
        <v>72</v>
      </c>
      <c r="R5" s="131"/>
    </row>
    <row r="6" spans="2:18" ht="13.5" thickBot="1" x14ac:dyDescent="0.25">
      <c r="B6" s="133"/>
      <c r="C6" s="135"/>
      <c r="D6" s="137"/>
      <c r="E6" s="137"/>
      <c r="F6" s="137"/>
      <c r="G6" s="137"/>
      <c r="H6" s="137"/>
      <c r="I6" s="144"/>
      <c r="J6" s="141"/>
      <c r="K6" s="140"/>
      <c r="L6" s="140"/>
      <c r="M6" s="140"/>
      <c r="N6" s="140"/>
      <c r="O6" s="140"/>
      <c r="P6" s="116"/>
      <c r="Q6" s="49" t="s">
        <v>53</v>
      </c>
      <c r="R6" s="17" t="s">
        <v>54</v>
      </c>
    </row>
    <row r="7" spans="2:18" ht="14.85" customHeight="1" x14ac:dyDescent="0.2">
      <c r="B7" s="13">
        <v>1</v>
      </c>
      <c r="C7" s="59" t="s">
        <v>88</v>
      </c>
      <c r="D7" s="60" t="s">
        <v>88</v>
      </c>
      <c r="E7" s="60" t="s">
        <v>88</v>
      </c>
      <c r="F7" s="60" t="s">
        <v>88</v>
      </c>
      <c r="G7" s="60">
        <v>2.1000000000000001E-2</v>
      </c>
      <c r="H7" s="60" t="s">
        <v>88</v>
      </c>
      <c r="I7" s="60">
        <f>MAX(C7:H7)</f>
        <v>2.1000000000000001E-2</v>
      </c>
      <c r="J7" s="59" t="s">
        <v>88</v>
      </c>
      <c r="K7" s="60" t="s">
        <v>88</v>
      </c>
      <c r="L7" s="60" t="s">
        <v>88</v>
      </c>
      <c r="M7" s="60" t="s">
        <v>88</v>
      </c>
      <c r="N7" s="60">
        <v>1.2</v>
      </c>
      <c r="O7" s="60" t="s">
        <v>88</v>
      </c>
      <c r="P7" s="57">
        <f>MIN(J7:O7)</f>
        <v>1.2</v>
      </c>
      <c r="Q7" s="25"/>
      <c r="R7" s="26"/>
    </row>
    <row r="8" spans="2:18" ht="14.85" customHeight="1" x14ac:dyDescent="0.2">
      <c r="B8" s="10">
        <v>2</v>
      </c>
      <c r="C8" s="61" t="s">
        <v>88</v>
      </c>
      <c r="D8" s="62" t="s">
        <v>88</v>
      </c>
      <c r="E8" s="62" t="s">
        <v>88</v>
      </c>
      <c r="F8" s="62" t="s">
        <v>88</v>
      </c>
      <c r="G8" s="62">
        <v>2.1000000000000001E-2</v>
      </c>
      <c r="H8" s="62" t="s">
        <v>88</v>
      </c>
      <c r="I8" s="62">
        <f>MAX(C8:H8)</f>
        <v>2.1000000000000001E-2</v>
      </c>
      <c r="J8" s="61" t="s">
        <v>88</v>
      </c>
      <c r="K8" s="62" t="s">
        <v>88</v>
      </c>
      <c r="L8" s="62" t="s">
        <v>88</v>
      </c>
      <c r="M8" s="62" t="s">
        <v>88</v>
      </c>
      <c r="N8" s="62">
        <v>1.3</v>
      </c>
      <c r="O8" s="62" t="s">
        <v>88</v>
      </c>
      <c r="P8" s="58">
        <f>MIN(J8:O8)</f>
        <v>1.3</v>
      </c>
      <c r="Q8" s="27"/>
      <c r="R8" s="28"/>
    </row>
    <row r="9" spans="2:18" ht="14.85" customHeight="1" x14ac:dyDescent="0.2">
      <c r="B9" s="10">
        <v>3</v>
      </c>
      <c r="C9" s="61" t="s">
        <v>88</v>
      </c>
      <c r="D9" s="62" t="s">
        <v>88</v>
      </c>
      <c r="E9" s="62" t="s">
        <v>88</v>
      </c>
      <c r="F9" s="62" t="s">
        <v>88</v>
      </c>
      <c r="G9" s="62">
        <v>2.1000000000000001E-2</v>
      </c>
      <c r="H9" s="62" t="s">
        <v>88</v>
      </c>
      <c r="I9" s="62">
        <f t="shared" ref="I9:I37" si="0">MAX(C9:H9)</f>
        <v>2.1000000000000001E-2</v>
      </c>
      <c r="J9" s="61" t="s">
        <v>88</v>
      </c>
      <c r="K9" s="62" t="s">
        <v>88</v>
      </c>
      <c r="L9" s="62" t="s">
        <v>88</v>
      </c>
      <c r="M9" s="62" t="s">
        <v>88</v>
      </c>
      <c r="N9" s="62">
        <v>1.4</v>
      </c>
      <c r="O9" s="62" t="s">
        <v>88</v>
      </c>
      <c r="P9" s="58">
        <f t="shared" ref="P9:P37" si="1">MIN(J9:O9)</f>
        <v>1.4</v>
      </c>
      <c r="Q9" s="27"/>
      <c r="R9" s="28"/>
    </row>
    <row r="10" spans="2:18" ht="14.85" customHeight="1" x14ac:dyDescent="0.2">
      <c r="B10" s="10">
        <v>4</v>
      </c>
      <c r="C10" s="61" t="s">
        <v>88</v>
      </c>
      <c r="D10" s="62" t="s">
        <v>88</v>
      </c>
      <c r="E10" s="62" t="s">
        <v>88</v>
      </c>
      <c r="F10" s="62">
        <v>2.1000000000000001E-2</v>
      </c>
      <c r="G10" s="62" t="s">
        <v>88</v>
      </c>
      <c r="H10" s="62" t="s">
        <v>88</v>
      </c>
      <c r="I10" s="62">
        <f t="shared" si="0"/>
        <v>2.1000000000000001E-2</v>
      </c>
      <c r="J10" s="61" t="s">
        <v>88</v>
      </c>
      <c r="K10" s="62" t="s">
        <v>88</v>
      </c>
      <c r="L10" s="62" t="s">
        <v>88</v>
      </c>
      <c r="M10" s="62">
        <v>1.4</v>
      </c>
      <c r="N10" s="62" t="s">
        <v>88</v>
      </c>
      <c r="O10" s="62" t="s">
        <v>88</v>
      </c>
      <c r="P10" s="58">
        <f t="shared" si="1"/>
        <v>1.4</v>
      </c>
      <c r="Q10" s="27"/>
      <c r="R10" s="28"/>
    </row>
    <row r="11" spans="2:18" ht="14.85" customHeight="1" x14ac:dyDescent="0.2">
      <c r="B11" s="10">
        <v>5</v>
      </c>
      <c r="C11" s="61" t="s">
        <v>88</v>
      </c>
      <c r="D11" s="62" t="s">
        <v>88</v>
      </c>
      <c r="E11" s="62" t="s">
        <v>88</v>
      </c>
      <c r="F11" s="62" t="s">
        <v>88</v>
      </c>
      <c r="G11" s="62">
        <v>2.1000000000000001E-2</v>
      </c>
      <c r="H11" s="62" t="s">
        <v>88</v>
      </c>
      <c r="I11" s="62">
        <f t="shared" si="0"/>
        <v>2.1000000000000001E-2</v>
      </c>
      <c r="J11" s="61" t="s">
        <v>88</v>
      </c>
      <c r="K11" s="62" t="s">
        <v>88</v>
      </c>
      <c r="L11" s="62" t="s">
        <v>88</v>
      </c>
      <c r="M11" s="62" t="s">
        <v>88</v>
      </c>
      <c r="N11" s="62">
        <v>1.4</v>
      </c>
      <c r="O11" s="62" t="s">
        <v>88</v>
      </c>
      <c r="P11" s="58">
        <f t="shared" si="1"/>
        <v>1.4</v>
      </c>
      <c r="Q11" s="27"/>
      <c r="R11" s="28"/>
    </row>
    <row r="12" spans="2:18" ht="14.85" customHeight="1" x14ac:dyDescent="0.2">
      <c r="B12" s="10">
        <v>6</v>
      </c>
      <c r="C12" s="61" t="s">
        <v>88</v>
      </c>
      <c r="D12" s="62" t="s">
        <v>88</v>
      </c>
      <c r="E12" s="62" t="s">
        <v>88</v>
      </c>
      <c r="F12" s="62">
        <v>2.1000000000000001E-2</v>
      </c>
      <c r="G12" s="62" t="s">
        <v>88</v>
      </c>
      <c r="H12" s="62" t="s">
        <v>88</v>
      </c>
      <c r="I12" s="62">
        <f t="shared" si="0"/>
        <v>2.1000000000000001E-2</v>
      </c>
      <c r="J12" s="61" t="s">
        <v>88</v>
      </c>
      <c r="K12" s="62" t="s">
        <v>88</v>
      </c>
      <c r="L12" s="62" t="s">
        <v>88</v>
      </c>
      <c r="M12" s="62">
        <v>1.4</v>
      </c>
      <c r="N12" s="62" t="s">
        <v>88</v>
      </c>
      <c r="O12" s="62" t="s">
        <v>88</v>
      </c>
      <c r="P12" s="58">
        <f t="shared" si="1"/>
        <v>1.4</v>
      </c>
      <c r="Q12" s="27"/>
      <c r="R12" s="28"/>
    </row>
    <row r="13" spans="2:18" ht="14.85" customHeight="1" x14ac:dyDescent="0.2">
      <c r="B13" s="10">
        <v>7</v>
      </c>
      <c r="C13" s="61" t="s">
        <v>88</v>
      </c>
      <c r="D13" s="62" t="s">
        <v>88</v>
      </c>
      <c r="E13" s="62" t="s">
        <v>88</v>
      </c>
      <c r="F13" s="62" t="s">
        <v>88</v>
      </c>
      <c r="G13" s="62">
        <v>2.1000000000000001E-2</v>
      </c>
      <c r="H13" s="62" t="s">
        <v>88</v>
      </c>
      <c r="I13" s="62">
        <f t="shared" si="0"/>
        <v>2.1000000000000001E-2</v>
      </c>
      <c r="J13" s="61" t="s">
        <v>88</v>
      </c>
      <c r="K13" s="62" t="s">
        <v>88</v>
      </c>
      <c r="L13" s="62" t="s">
        <v>88</v>
      </c>
      <c r="M13" s="62" t="s">
        <v>88</v>
      </c>
      <c r="N13" s="62">
        <v>1.4</v>
      </c>
      <c r="O13" s="62" t="s">
        <v>88</v>
      </c>
      <c r="P13" s="58">
        <f t="shared" si="1"/>
        <v>1.4</v>
      </c>
      <c r="Q13" s="27"/>
      <c r="R13" s="28"/>
    </row>
    <row r="14" spans="2:18" ht="14.85" customHeight="1" x14ac:dyDescent="0.2">
      <c r="B14" s="10">
        <v>8</v>
      </c>
      <c r="C14" s="61" t="s">
        <v>88</v>
      </c>
      <c r="D14" s="62" t="s">
        <v>88</v>
      </c>
      <c r="E14" s="62">
        <v>2.1000000000000001E-2</v>
      </c>
      <c r="F14" s="62" t="s">
        <v>88</v>
      </c>
      <c r="G14" s="62" t="s">
        <v>88</v>
      </c>
      <c r="H14" s="62" t="s">
        <v>88</v>
      </c>
      <c r="I14" s="62">
        <f t="shared" si="0"/>
        <v>2.1000000000000001E-2</v>
      </c>
      <c r="J14" s="61" t="s">
        <v>88</v>
      </c>
      <c r="K14" s="62" t="s">
        <v>88</v>
      </c>
      <c r="L14" s="62">
        <v>1.5</v>
      </c>
      <c r="M14" s="62" t="s">
        <v>88</v>
      </c>
      <c r="N14" s="62" t="s">
        <v>88</v>
      </c>
      <c r="O14" s="62" t="s">
        <v>88</v>
      </c>
      <c r="P14" s="58">
        <f t="shared" si="1"/>
        <v>1.5</v>
      </c>
      <c r="Q14" s="27"/>
      <c r="R14" s="28"/>
    </row>
    <row r="15" spans="2:18" ht="14.85" customHeight="1" x14ac:dyDescent="0.2">
      <c r="B15" s="10">
        <v>9</v>
      </c>
      <c r="C15" s="61" t="s">
        <v>88</v>
      </c>
      <c r="D15" s="62" t="s">
        <v>88</v>
      </c>
      <c r="E15" s="62" t="s">
        <v>88</v>
      </c>
      <c r="F15" s="62">
        <v>2.1000000000000001E-2</v>
      </c>
      <c r="G15" s="62" t="s">
        <v>88</v>
      </c>
      <c r="H15" s="62" t="s">
        <v>88</v>
      </c>
      <c r="I15" s="62">
        <f t="shared" si="0"/>
        <v>2.1000000000000001E-2</v>
      </c>
      <c r="J15" s="61" t="s">
        <v>88</v>
      </c>
      <c r="K15" s="62" t="s">
        <v>88</v>
      </c>
      <c r="L15" s="62" t="s">
        <v>88</v>
      </c>
      <c r="M15" s="62">
        <v>1.4</v>
      </c>
      <c r="N15" s="62" t="s">
        <v>88</v>
      </c>
      <c r="O15" s="62" t="s">
        <v>88</v>
      </c>
      <c r="P15" s="58">
        <f t="shared" si="1"/>
        <v>1.4</v>
      </c>
      <c r="Q15" s="27"/>
      <c r="R15" s="28"/>
    </row>
    <row r="16" spans="2:18" ht="14.85" customHeight="1" x14ac:dyDescent="0.2">
      <c r="B16" s="10">
        <v>10</v>
      </c>
      <c r="C16" s="61" t="s">
        <v>88</v>
      </c>
      <c r="D16" s="62" t="s">
        <v>88</v>
      </c>
      <c r="E16" s="62" t="s">
        <v>88</v>
      </c>
      <c r="F16" s="62">
        <v>2.1000000000000001E-2</v>
      </c>
      <c r="G16" s="62" t="s">
        <v>88</v>
      </c>
      <c r="H16" s="62" t="s">
        <v>88</v>
      </c>
      <c r="I16" s="62">
        <f t="shared" si="0"/>
        <v>2.1000000000000001E-2</v>
      </c>
      <c r="J16" s="61" t="s">
        <v>88</v>
      </c>
      <c r="K16" s="62" t="s">
        <v>88</v>
      </c>
      <c r="L16" s="62" t="s">
        <v>88</v>
      </c>
      <c r="M16" s="62">
        <v>1.4</v>
      </c>
      <c r="N16" s="62" t="s">
        <v>88</v>
      </c>
      <c r="O16" s="62" t="s">
        <v>88</v>
      </c>
      <c r="P16" s="58">
        <f t="shared" si="1"/>
        <v>1.4</v>
      </c>
      <c r="Q16" s="27"/>
      <c r="R16" s="28"/>
    </row>
    <row r="17" spans="2:18" ht="14.85" customHeight="1" x14ac:dyDescent="0.2">
      <c r="B17" s="10">
        <v>11</v>
      </c>
      <c r="C17" s="61" t="s">
        <v>88</v>
      </c>
      <c r="D17" s="62" t="s">
        <v>88</v>
      </c>
      <c r="E17" s="62" t="s">
        <v>88</v>
      </c>
      <c r="F17" s="62" t="s">
        <v>88</v>
      </c>
      <c r="G17" s="62">
        <v>2.1000000000000001E-2</v>
      </c>
      <c r="H17" s="62" t="s">
        <v>88</v>
      </c>
      <c r="I17" s="62">
        <f t="shared" si="0"/>
        <v>2.1000000000000001E-2</v>
      </c>
      <c r="J17" s="61" t="s">
        <v>88</v>
      </c>
      <c r="K17" s="62" t="s">
        <v>88</v>
      </c>
      <c r="L17" s="62" t="s">
        <v>88</v>
      </c>
      <c r="M17" s="62" t="s">
        <v>88</v>
      </c>
      <c r="N17" s="62">
        <v>1.4</v>
      </c>
      <c r="O17" s="62" t="s">
        <v>88</v>
      </c>
      <c r="P17" s="58">
        <f t="shared" si="1"/>
        <v>1.4</v>
      </c>
      <c r="Q17" s="27"/>
      <c r="R17" s="28"/>
    </row>
    <row r="18" spans="2:18" ht="14.85" customHeight="1" x14ac:dyDescent="0.2">
      <c r="B18" s="10">
        <v>12</v>
      </c>
      <c r="C18" s="61" t="s">
        <v>88</v>
      </c>
      <c r="D18" s="62" t="s">
        <v>88</v>
      </c>
      <c r="E18" s="62" t="s">
        <v>88</v>
      </c>
      <c r="F18" s="62">
        <v>2.1000000000000001E-2</v>
      </c>
      <c r="G18" s="62" t="s">
        <v>88</v>
      </c>
      <c r="H18" s="62" t="s">
        <v>88</v>
      </c>
      <c r="I18" s="62">
        <f t="shared" si="0"/>
        <v>2.1000000000000001E-2</v>
      </c>
      <c r="J18" s="61" t="s">
        <v>88</v>
      </c>
      <c r="K18" s="62" t="s">
        <v>88</v>
      </c>
      <c r="L18" s="62" t="s">
        <v>88</v>
      </c>
      <c r="M18" s="62">
        <v>1.5</v>
      </c>
      <c r="N18" s="62" t="s">
        <v>88</v>
      </c>
      <c r="O18" s="62" t="s">
        <v>88</v>
      </c>
      <c r="P18" s="58">
        <f t="shared" si="1"/>
        <v>1.5</v>
      </c>
      <c r="Q18" s="27"/>
      <c r="R18" s="28"/>
    </row>
    <row r="19" spans="2:18" ht="14.85" customHeight="1" x14ac:dyDescent="0.2">
      <c r="B19" s="10">
        <v>13</v>
      </c>
      <c r="C19" s="61" t="s">
        <v>88</v>
      </c>
      <c r="D19" s="62" t="s">
        <v>88</v>
      </c>
      <c r="E19" s="62" t="s">
        <v>88</v>
      </c>
      <c r="F19" s="62" t="s">
        <v>88</v>
      </c>
      <c r="G19" s="62" t="s">
        <v>88</v>
      </c>
      <c r="H19" s="62">
        <v>2.1000000000000001E-2</v>
      </c>
      <c r="I19" s="62">
        <f t="shared" si="0"/>
        <v>2.1000000000000001E-2</v>
      </c>
      <c r="J19" s="61" t="s">
        <v>88</v>
      </c>
      <c r="K19" s="62" t="s">
        <v>88</v>
      </c>
      <c r="L19" s="62" t="s">
        <v>88</v>
      </c>
      <c r="M19" s="62" t="s">
        <v>88</v>
      </c>
      <c r="N19" s="62" t="s">
        <v>88</v>
      </c>
      <c r="O19" s="62">
        <v>1.4</v>
      </c>
      <c r="P19" s="58">
        <f t="shared" si="1"/>
        <v>1.4</v>
      </c>
      <c r="Q19" s="27"/>
      <c r="R19" s="28"/>
    </row>
    <row r="20" spans="2:18" ht="14.85" customHeight="1" x14ac:dyDescent="0.2">
      <c r="B20" s="10">
        <v>14</v>
      </c>
      <c r="C20" s="61" t="s">
        <v>88</v>
      </c>
      <c r="D20" s="62" t="s">
        <v>88</v>
      </c>
      <c r="E20" s="62">
        <v>2.1000000000000001E-2</v>
      </c>
      <c r="F20" s="62" t="s">
        <v>88</v>
      </c>
      <c r="G20" s="62" t="s">
        <v>88</v>
      </c>
      <c r="H20" s="62" t="s">
        <v>88</v>
      </c>
      <c r="I20" s="62">
        <f t="shared" si="0"/>
        <v>2.1000000000000001E-2</v>
      </c>
      <c r="J20" s="61" t="s">
        <v>88</v>
      </c>
      <c r="K20" s="62" t="s">
        <v>88</v>
      </c>
      <c r="L20" s="62">
        <v>1.4</v>
      </c>
      <c r="M20" s="62" t="s">
        <v>88</v>
      </c>
      <c r="N20" s="62" t="s">
        <v>88</v>
      </c>
      <c r="O20" s="62" t="s">
        <v>88</v>
      </c>
      <c r="P20" s="58">
        <f t="shared" si="1"/>
        <v>1.4</v>
      </c>
      <c r="Q20" s="27"/>
      <c r="R20" s="28"/>
    </row>
    <row r="21" spans="2:18" ht="14.85" customHeight="1" x14ac:dyDescent="0.2">
      <c r="B21" s="10">
        <v>15</v>
      </c>
      <c r="C21" s="61" t="s">
        <v>88</v>
      </c>
      <c r="D21" s="62" t="s">
        <v>88</v>
      </c>
      <c r="E21" s="62">
        <v>2.1000000000000001E-2</v>
      </c>
      <c r="F21" s="62" t="s">
        <v>88</v>
      </c>
      <c r="G21" s="62" t="s">
        <v>88</v>
      </c>
      <c r="H21" s="62" t="s">
        <v>88</v>
      </c>
      <c r="I21" s="62">
        <f t="shared" si="0"/>
        <v>2.1000000000000001E-2</v>
      </c>
      <c r="J21" s="61" t="s">
        <v>88</v>
      </c>
      <c r="K21" s="62" t="s">
        <v>88</v>
      </c>
      <c r="L21" s="62">
        <v>1.5</v>
      </c>
      <c r="M21" s="62" t="s">
        <v>88</v>
      </c>
      <c r="N21" s="62" t="s">
        <v>88</v>
      </c>
      <c r="O21" s="62" t="s">
        <v>88</v>
      </c>
      <c r="P21" s="58">
        <f t="shared" si="1"/>
        <v>1.5</v>
      </c>
      <c r="Q21" s="27"/>
      <c r="R21" s="28"/>
    </row>
    <row r="22" spans="2:18" ht="14.85" customHeight="1" x14ac:dyDescent="0.2">
      <c r="B22" s="10">
        <v>16</v>
      </c>
      <c r="C22" s="61" t="s">
        <v>88</v>
      </c>
      <c r="D22" s="62" t="s">
        <v>88</v>
      </c>
      <c r="E22" s="62" t="s">
        <v>88</v>
      </c>
      <c r="F22" s="62" t="s">
        <v>88</v>
      </c>
      <c r="G22" s="62">
        <v>2.1000000000000001E-2</v>
      </c>
      <c r="H22" s="62" t="s">
        <v>88</v>
      </c>
      <c r="I22" s="62">
        <f t="shared" si="0"/>
        <v>2.1000000000000001E-2</v>
      </c>
      <c r="J22" s="61" t="s">
        <v>88</v>
      </c>
      <c r="K22" s="62" t="s">
        <v>88</v>
      </c>
      <c r="L22" s="62" t="s">
        <v>88</v>
      </c>
      <c r="M22" s="62" t="s">
        <v>88</v>
      </c>
      <c r="N22" s="62">
        <v>1.4</v>
      </c>
      <c r="O22" s="62" t="s">
        <v>88</v>
      </c>
      <c r="P22" s="58">
        <f t="shared" si="1"/>
        <v>1.4</v>
      </c>
      <c r="Q22" s="27"/>
      <c r="R22" s="28"/>
    </row>
    <row r="23" spans="2:18" ht="14.85" customHeight="1" x14ac:dyDescent="0.2">
      <c r="B23" s="10">
        <v>17</v>
      </c>
      <c r="C23" s="61" t="s">
        <v>88</v>
      </c>
      <c r="D23" s="62" t="s">
        <v>88</v>
      </c>
      <c r="E23" s="62">
        <v>2.1000000000000001E-2</v>
      </c>
      <c r="F23" s="62" t="s">
        <v>88</v>
      </c>
      <c r="G23" s="62" t="s">
        <v>88</v>
      </c>
      <c r="H23" s="62" t="s">
        <v>88</v>
      </c>
      <c r="I23" s="62">
        <f t="shared" si="0"/>
        <v>2.1000000000000001E-2</v>
      </c>
      <c r="J23" s="61" t="s">
        <v>88</v>
      </c>
      <c r="K23" s="62" t="s">
        <v>88</v>
      </c>
      <c r="L23" s="62">
        <v>1.4</v>
      </c>
      <c r="M23" s="62" t="s">
        <v>88</v>
      </c>
      <c r="N23" s="62" t="s">
        <v>88</v>
      </c>
      <c r="O23" s="62" t="s">
        <v>88</v>
      </c>
      <c r="P23" s="58">
        <f t="shared" si="1"/>
        <v>1.4</v>
      </c>
      <c r="Q23" s="27"/>
      <c r="R23" s="28"/>
    </row>
    <row r="24" spans="2:18" ht="14.85" customHeight="1" x14ac:dyDescent="0.2">
      <c r="B24" s="10">
        <v>18</v>
      </c>
      <c r="C24" s="61" t="s">
        <v>88</v>
      </c>
      <c r="D24" s="62" t="s">
        <v>88</v>
      </c>
      <c r="E24" s="62" t="s">
        <v>88</v>
      </c>
      <c r="F24" s="62">
        <v>2.1000000000000001E-2</v>
      </c>
      <c r="G24" s="62" t="s">
        <v>88</v>
      </c>
      <c r="H24" s="62" t="s">
        <v>88</v>
      </c>
      <c r="I24" s="62">
        <f t="shared" si="0"/>
        <v>2.1000000000000001E-2</v>
      </c>
      <c r="J24" s="61" t="s">
        <v>88</v>
      </c>
      <c r="K24" s="62" t="s">
        <v>88</v>
      </c>
      <c r="L24" s="62" t="s">
        <v>88</v>
      </c>
      <c r="M24" s="62">
        <v>1.4</v>
      </c>
      <c r="N24" s="62" t="s">
        <v>88</v>
      </c>
      <c r="O24" s="62" t="s">
        <v>88</v>
      </c>
      <c r="P24" s="58">
        <f t="shared" si="1"/>
        <v>1.4</v>
      </c>
      <c r="Q24" s="27"/>
      <c r="R24" s="28"/>
    </row>
    <row r="25" spans="2:18" ht="14.85" customHeight="1" x14ac:dyDescent="0.2">
      <c r="B25" s="10">
        <v>19</v>
      </c>
      <c r="C25" s="61" t="s">
        <v>88</v>
      </c>
      <c r="D25" s="62" t="s">
        <v>88</v>
      </c>
      <c r="E25" s="62" t="s">
        <v>88</v>
      </c>
      <c r="F25" s="62">
        <v>2.1000000000000001E-2</v>
      </c>
      <c r="G25" s="62" t="s">
        <v>88</v>
      </c>
      <c r="H25" s="62" t="s">
        <v>88</v>
      </c>
      <c r="I25" s="62">
        <f t="shared" si="0"/>
        <v>2.1000000000000001E-2</v>
      </c>
      <c r="J25" s="61" t="s">
        <v>88</v>
      </c>
      <c r="K25" s="62" t="s">
        <v>88</v>
      </c>
      <c r="L25" s="62" t="s">
        <v>88</v>
      </c>
      <c r="M25" s="62">
        <v>1.5</v>
      </c>
      <c r="N25" s="62" t="s">
        <v>88</v>
      </c>
      <c r="O25" s="62" t="s">
        <v>88</v>
      </c>
      <c r="P25" s="58">
        <f t="shared" si="1"/>
        <v>1.5</v>
      </c>
      <c r="Q25" s="27"/>
      <c r="R25" s="28"/>
    </row>
    <row r="26" spans="2:18" ht="14.85" customHeight="1" x14ac:dyDescent="0.2">
      <c r="B26" s="10">
        <v>20</v>
      </c>
      <c r="C26" s="61" t="s">
        <v>88</v>
      </c>
      <c r="D26" s="62" t="s">
        <v>88</v>
      </c>
      <c r="E26" s="62" t="s">
        <v>88</v>
      </c>
      <c r="F26" s="62" t="s">
        <v>88</v>
      </c>
      <c r="G26" s="62">
        <v>2.1000000000000001E-2</v>
      </c>
      <c r="H26" s="62" t="s">
        <v>88</v>
      </c>
      <c r="I26" s="62">
        <f t="shared" si="0"/>
        <v>2.1000000000000001E-2</v>
      </c>
      <c r="J26" s="61" t="s">
        <v>88</v>
      </c>
      <c r="K26" s="62" t="s">
        <v>88</v>
      </c>
      <c r="L26" s="62" t="s">
        <v>88</v>
      </c>
      <c r="M26" s="62" t="s">
        <v>88</v>
      </c>
      <c r="N26" s="62">
        <v>1.4</v>
      </c>
      <c r="O26" s="62" t="s">
        <v>88</v>
      </c>
      <c r="P26" s="58">
        <f t="shared" si="1"/>
        <v>1.4</v>
      </c>
      <c r="Q26" s="27"/>
      <c r="R26" s="28"/>
    </row>
    <row r="27" spans="2:18" ht="14.85" customHeight="1" x14ac:dyDescent="0.2">
      <c r="B27" s="10">
        <v>21</v>
      </c>
      <c r="C27" s="61" t="s">
        <v>88</v>
      </c>
      <c r="D27" s="62" t="s">
        <v>88</v>
      </c>
      <c r="E27" s="62" t="s">
        <v>88</v>
      </c>
      <c r="F27" s="62">
        <v>2.1000000000000001E-2</v>
      </c>
      <c r="G27" s="62" t="s">
        <v>88</v>
      </c>
      <c r="H27" s="62" t="s">
        <v>88</v>
      </c>
      <c r="I27" s="62">
        <f t="shared" si="0"/>
        <v>2.1000000000000001E-2</v>
      </c>
      <c r="J27" s="61" t="s">
        <v>88</v>
      </c>
      <c r="K27" s="62" t="s">
        <v>88</v>
      </c>
      <c r="L27" s="62" t="s">
        <v>88</v>
      </c>
      <c r="M27" s="62">
        <v>1.3</v>
      </c>
      <c r="N27" s="62" t="s">
        <v>88</v>
      </c>
      <c r="O27" s="62" t="s">
        <v>88</v>
      </c>
      <c r="P27" s="58">
        <f t="shared" si="1"/>
        <v>1.3</v>
      </c>
      <c r="Q27" s="27"/>
      <c r="R27" s="28"/>
    </row>
    <row r="28" spans="2:18" ht="14.85" customHeight="1" x14ac:dyDescent="0.2">
      <c r="B28" s="10">
        <v>22</v>
      </c>
      <c r="C28" s="61" t="s">
        <v>88</v>
      </c>
      <c r="D28" s="62" t="s">
        <v>88</v>
      </c>
      <c r="E28" s="62" t="s">
        <v>88</v>
      </c>
      <c r="F28" s="62" t="s">
        <v>88</v>
      </c>
      <c r="G28" s="62">
        <v>2.1000000000000001E-2</v>
      </c>
      <c r="H28" s="62" t="s">
        <v>88</v>
      </c>
      <c r="I28" s="62">
        <f t="shared" si="0"/>
        <v>2.1000000000000001E-2</v>
      </c>
      <c r="J28" s="61" t="s">
        <v>88</v>
      </c>
      <c r="K28" s="62" t="s">
        <v>88</v>
      </c>
      <c r="L28" s="62" t="s">
        <v>88</v>
      </c>
      <c r="M28" s="62" t="s">
        <v>88</v>
      </c>
      <c r="N28" s="62">
        <v>1.4</v>
      </c>
      <c r="O28" s="62" t="s">
        <v>88</v>
      </c>
      <c r="P28" s="58">
        <f t="shared" si="1"/>
        <v>1.4</v>
      </c>
      <c r="Q28" s="27"/>
      <c r="R28" s="28"/>
    </row>
    <row r="29" spans="2:18" ht="14.85" customHeight="1" x14ac:dyDescent="0.2">
      <c r="B29" s="10">
        <v>23</v>
      </c>
      <c r="C29" s="61" t="s">
        <v>88</v>
      </c>
      <c r="D29" s="62" t="s">
        <v>88</v>
      </c>
      <c r="E29" s="62" t="s">
        <v>88</v>
      </c>
      <c r="F29" s="62" t="s">
        <v>88</v>
      </c>
      <c r="G29" s="62">
        <v>2.1000000000000001E-2</v>
      </c>
      <c r="H29" s="62" t="s">
        <v>88</v>
      </c>
      <c r="I29" s="62">
        <f t="shared" si="0"/>
        <v>2.1000000000000001E-2</v>
      </c>
      <c r="J29" s="61" t="s">
        <v>88</v>
      </c>
      <c r="K29" s="62" t="s">
        <v>88</v>
      </c>
      <c r="L29" s="62" t="s">
        <v>88</v>
      </c>
      <c r="M29" s="62" t="s">
        <v>88</v>
      </c>
      <c r="N29" s="62">
        <v>1.4</v>
      </c>
      <c r="O29" s="62" t="s">
        <v>88</v>
      </c>
      <c r="P29" s="58">
        <f t="shared" si="1"/>
        <v>1.4</v>
      </c>
      <c r="Q29" s="27"/>
      <c r="R29" s="28"/>
    </row>
    <row r="30" spans="2:18" ht="14.85" customHeight="1" x14ac:dyDescent="0.2">
      <c r="B30" s="10">
        <v>24</v>
      </c>
      <c r="C30" s="61" t="s">
        <v>88</v>
      </c>
      <c r="D30" s="62" t="s">
        <v>88</v>
      </c>
      <c r="E30" s="62">
        <v>2.1000000000000001E-2</v>
      </c>
      <c r="F30" s="62" t="s">
        <v>88</v>
      </c>
      <c r="G30" s="62" t="s">
        <v>88</v>
      </c>
      <c r="H30" s="62" t="s">
        <v>88</v>
      </c>
      <c r="I30" s="62">
        <f t="shared" si="0"/>
        <v>2.1000000000000001E-2</v>
      </c>
      <c r="J30" s="61" t="s">
        <v>88</v>
      </c>
      <c r="K30" s="62" t="s">
        <v>88</v>
      </c>
      <c r="L30" s="62">
        <v>1.4</v>
      </c>
      <c r="M30" s="62" t="s">
        <v>88</v>
      </c>
      <c r="N30" s="62" t="s">
        <v>88</v>
      </c>
      <c r="O30" s="62" t="s">
        <v>88</v>
      </c>
      <c r="P30" s="58">
        <f t="shared" si="1"/>
        <v>1.4</v>
      </c>
      <c r="Q30" s="27"/>
      <c r="R30" s="28"/>
    </row>
    <row r="31" spans="2:18" ht="14.85" customHeight="1" x14ac:dyDescent="0.2">
      <c r="B31" s="10">
        <v>25</v>
      </c>
      <c r="C31" s="61" t="s">
        <v>88</v>
      </c>
      <c r="D31" s="62" t="s">
        <v>88</v>
      </c>
      <c r="E31" s="62" t="s">
        <v>88</v>
      </c>
      <c r="F31" s="62" t="s">
        <v>88</v>
      </c>
      <c r="G31" s="62">
        <v>2.1000000000000001E-2</v>
      </c>
      <c r="H31" s="62" t="s">
        <v>88</v>
      </c>
      <c r="I31" s="62">
        <f t="shared" si="0"/>
        <v>2.1000000000000001E-2</v>
      </c>
      <c r="J31" s="61" t="s">
        <v>88</v>
      </c>
      <c r="K31" s="62" t="s">
        <v>88</v>
      </c>
      <c r="L31" s="62" t="s">
        <v>88</v>
      </c>
      <c r="M31" s="62" t="s">
        <v>88</v>
      </c>
      <c r="N31" s="62">
        <v>1.4</v>
      </c>
      <c r="O31" s="62" t="s">
        <v>88</v>
      </c>
      <c r="P31" s="58">
        <f t="shared" si="1"/>
        <v>1.4</v>
      </c>
      <c r="Q31" s="27"/>
      <c r="R31" s="28"/>
    </row>
    <row r="32" spans="2:18" ht="14.85" customHeight="1" x14ac:dyDescent="0.2">
      <c r="B32" s="10">
        <v>26</v>
      </c>
      <c r="C32" s="61" t="s">
        <v>88</v>
      </c>
      <c r="D32" s="62" t="s">
        <v>88</v>
      </c>
      <c r="E32" s="62" t="s">
        <v>88</v>
      </c>
      <c r="F32" s="62" t="s">
        <v>88</v>
      </c>
      <c r="G32" s="62">
        <v>2.1000000000000001E-2</v>
      </c>
      <c r="H32" s="62" t="s">
        <v>88</v>
      </c>
      <c r="I32" s="62">
        <f t="shared" si="0"/>
        <v>2.1000000000000001E-2</v>
      </c>
      <c r="J32" s="61" t="s">
        <v>88</v>
      </c>
      <c r="K32" s="62" t="s">
        <v>88</v>
      </c>
      <c r="L32" s="62" t="s">
        <v>88</v>
      </c>
      <c r="M32" s="62" t="s">
        <v>88</v>
      </c>
      <c r="N32" s="62">
        <v>1.4</v>
      </c>
      <c r="O32" s="62" t="s">
        <v>88</v>
      </c>
      <c r="P32" s="58">
        <f t="shared" si="1"/>
        <v>1.4</v>
      </c>
      <c r="Q32" s="27"/>
      <c r="R32" s="28"/>
    </row>
    <row r="33" spans="2:18" ht="14.85" customHeight="1" x14ac:dyDescent="0.2">
      <c r="B33" s="10">
        <v>27</v>
      </c>
      <c r="C33" s="61" t="s">
        <v>88</v>
      </c>
      <c r="D33" s="62" t="s">
        <v>88</v>
      </c>
      <c r="E33" s="62" t="s">
        <v>88</v>
      </c>
      <c r="F33" s="62" t="s">
        <v>88</v>
      </c>
      <c r="G33" s="62">
        <v>2.1000000000000001E-2</v>
      </c>
      <c r="H33" s="62" t="s">
        <v>88</v>
      </c>
      <c r="I33" s="62">
        <f t="shared" si="0"/>
        <v>2.1000000000000001E-2</v>
      </c>
      <c r="J33" s="61" t="s">
        <v>88</v>
      </c>
      <c r="K33" s="62" t="s">
        <v>88</v>
      </c>
      <c r="L33" s="62" t="s">
        <v>88</v>
      </c>
      <c r="M33" s="62" t="s">
        <v>88</v>
      </c>
      <c r="N33" s="62">
        <v>1.4</v>
      </c>
      <c r="O33" s="62" t="s">
        <v>88</v>
      </c>
      <c r="P33" s="58">
        <f t="shared" si="1"/>
        <v>1.4</v>
      </c>
      <c r="Q33" s="27"/>
      <c r="R33" s="28"/>
    </row>
    <row r="34" spans="2:18" ht="14.85" customHeight="1" x14ac:dyDescent="0.2">
      <c r="B34" s="10">
        <v>28</v>
      </c>
      <c r="C34" s="61" t="s">
        <v>88</v>
      </c>
      <c r="D34" s="62" t="s">
        <v>88</v>
      </c>
      <c r="E34" s="62" t="s">
        <v>88</v>
      </c>
      <c r="F34" s="62" t="s">
        <v>88</v>
      </c>
      <c r="G34" s="62">
        <v>2.1000000000000001E-2</v>
      </c>
      <c r="H34" s="62" t="s">
        <v>88</v>
      </c>
      <c r="I34" s="62">
        <f t="shared" si="0"/>
        <v>2.1000000000000001E-2</v>
      </c>
      <c r="J34" s="61" t="s">
        <v>88</v>
      </c>
      <c r="K34" s="62" t="s">
        <v>88</v>
      </c>
      <c r="L34" s="62" t="s">
        <v>88</v>
      </c>
      <c r="M34" s="62" t="s">
        <v>88</v>
      </c>
      <c r="N34" s="62">
        <v>1.5</v>
      </c>
      <c r="O34" s="62" t="s">
        <v>88</v>
      </c>
      <c r="P34" s="58">
        <f t="shared" si="1"/>
        <v>1.5</v>
      </c>
      <c r="Q34" s="27"/>
      <c r="R34" s="28"/>
    </row>
    <row r="35" spans="2:18" ht="14.85" customHeight="1" x14ac:dyDescent="0.2">
      <c r="B35" s="10">
        <v>29</v>
      </c>
      <c r="C35" s="61" t="s">
        <v>88</v>
      </c>
      <c r="D35" s="62" t="s">
        <v>88</v>
      </c>
      <c r="E35" s="62" t="s">
        <v>88</v>
      </c>
      <c r="F35" s="62">
        <v>2.1000000000000001E-2</v>
      </c>
      <c r="G35" s="62" t="s">
        <v>88</v>
      </c>
      <c r="H35" s="62" t="s">
        <v>88</v>
      </c>
      <c r="I35" s="62">
        <f t="shared" si="0"/>
        <v>2.1000000000000001E-2</v>
      </c>
      <c r="J35" s="61" t="s">
        <v>88</v>
      </c>
      <c r="K35" s="62" t="s">
        <v>88</v>
      </c>
      <c r="L35" s="62" t="s">
        <v>88</v>
      </c>
      <c r="M35" s="62">
        <v>1.4</v>
      </c>
      <c r="N35" s="62" t="s">
        <v>88</v>
      </c>
      <c r="O35" s="62" t="s">
        <v>88</v>
      </c>
      <c r="P35" s="58">
        <f t="shared" si="1"/>
        <v>1.4</v>
      </c>
      <c r="Q35" s="27"/>
      <c r="R35" s="28"/>
    </row>
    <row r="36" spans="2:18" ht="14.85" customHeight="1" x14ac:dyDescent="0.2">
      <c r="B36" s="10">
        <v>30</v>
      </c>
      <c r="C36" s="61" t="s">
        <v>88</v>
      </c>
      <c r="D36" s="62" t="s">
        <v>88</v>
      </c>
      <c r="E36" s="62">
        <v>2.1000000000000001E-2</v>
      </c>
      <c r="F36" s="62" t="s">
        <v>88</v>
      </c>
      <c r="G36" s="62" t="s">
        <v>88</v>
      </c>
      <c r="H36" s="62" t="s">
        <v>88</v>
      </c>
      <c r="I36" s="62">
        <f t="shared" si="0"/>
        <v>2.1000000000000001E-2</v>
      </c>
      <c r="J36" s="61" t="s">
        <v>88</v>
      </c>
      <c r="K36" s="62" t="s">
        <v>88</v>
      </c>
      <c r="L36" s="62">
        <v>1.4</v>
      </c>
      <c r="M36" s="62" t="s">
        <v>88</v>
      </c>
      <c r="N36" s="62" t="s">
        <v>88</v>
      </c>
      <c r="O36" s="62" t="s">
        <v>88</v>
      </c>
      <c r="P36" s="58">
        <f t="shared" si="1"/>
        <v>1.4</v>
      </c>
      <c r="Q36" s="27"/>
      <c r="R36" s="28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 t="s">
        <v>88</v>
      </c>
      <c r="F37" s="16" t="s">
        <v>88</v>
      </c>
      <c r="G37" s="16">
        <v>2.1000000000000001E-2</v>
      </c>
      <c r="H37" s="16" t="s">
        <v>88</v>
      </c>
      <c r="I37" s="16">
        <f t="shared" si="0"/>
        <v>2.1000000000000001E-2</v>
      </c>
      <c r="J37" s="15" t="s">
        <v>88</v>
      </c>
      <c r="K37" s="16" t="s">
        <v>88</v>
      </c>
      <c r="L37" s="16" t="s">
        <v>88</v>
      </c>
      <c r="M37" s="16" t="s">
        <v>88</v>
      </c>
      <c r="N37" s="16">
        <v>1.4</v>
      </c>
      <c r="O37" s="16" t="s">
        <v>88</v>
      </c>
      <c r="P37" s="16">
        <f t="shared" si="1"/>
        <v>1.4</v>
      </c>
      <c r="Q37" s="29"/>
      <c r="R37" s="30"/>
    </row>
    <row r="38" spans="2:18" x14ac:dyDescent="0.2"/>
  </sheetData>
  <sheetProtection algorithmName="SHA-512" hashValue="uBnoGjnqo91538vl+mVF0KBxO02Sa98eBl+2Ayai4HoWHi3X2qJa2Vr7iiBAsWluoR3IWOjAkVUAk824Cbdl9w==" saltValue="ZgxcUK+aF/NfJQ/zmehQF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1"/>
  <sheetViews>
    <sheetView workbookViewId="0">
      <selection activeCell="C11" sqref="C11"/>
    </sheetView>
  </sheetViews>
  <sheetFormatPr defaultColWidth="9"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2017-02-17T16:29:12Z</dcterms:modified>
</cp:coreProperties>
</file>