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9)\"/>
    </mc:Choice>
  </mc:AlternateContent>
  <xr:revisionPtr revIDLastSave="0" documentId="8_{6CF1214C-4DF9-4029-855E-05F99EB7E517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FilterType">Lookup!$C$2:$C$6</definedName>
    <definedName name="Hours">Lookup!$G$2:$G$26</definedName>
    <definedName name="Minutes">Lookup!$H$2:$H$61</definedName>
    <definedName name="Month">Lookup!$A$2:$A$13</definedName>
    <definedName name="_xlnm.Print_Area" localSheetId="1">DataSheet!$B$1:$R$37</definedName>
    <definedName name="_xlnm.Print_Area" localSheetId="0">Summary!$A$1:$I$20</definedName>
    <definedName name="SamplesRequired">Lookup!$F$2:$F$8</definedName>
    <definedName name="SaveType">Lookup!$I$2:$I$3</definedName>
    <definedName name="YesNo">Lookup!$B$2:$B$3</definedName>
    <definedName name="YesNoNa">Lookup!$B$2:$B$4</definedName>
  </definedNames>
  <calcPr calcId="181029"/>
</workbook>
</file>

<file path=xl/calcChain.xml><?xml version="1.0" encoding="utf-8"?>
<calcChain xmlns="http://schemas.openxmlformats.org/spreadsheetml/2006/main">
  <c r="A8" i="1" l="1"/>
  <c r="A13" i="1"/>
  <c r="A12" i="1"/>
  <c r="P2" i="4"/>
  <c r="A14" i="1" l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<sst xmlns="http://schemas.openxmlformats.org/spreadsheetml/2006/main" count="403" uniqueCount="92">
  <si>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</si>
  <si>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</si>
  <si>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</si>
  <si>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</si>
  <si>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</si>
  <si>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</si>
  <si>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</si>
  <si>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</si>
  <si>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</si>
  <si>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</si>
  <si>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</si>
  <si>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</si>
  <si>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</si>
  <si>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</si>
  <si>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</si>
  <si>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</si>
  <si>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</si>
  <si>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</si>
  <si>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</si>
  <si>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</si>
  <si>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</si>
  <si>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</si>
  <si>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</si>
  <si>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</si>
  <si>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</si>
  <si>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</si>
  <si>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</si>
  <si>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</si>
  <si>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</si>
  <si>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</si>
  <si>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</si>
  <si>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</si>
  <si>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</si>
  <si>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</si>
  <si>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</si>
  <si>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</si>
  <si>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</si>
  <si>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</si>
  <si>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</si>
  <si>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</si>
  <si>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</si>
  <si>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</si>
  <si>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</si>
  <si>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</si>
  <si>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</si>
  <si>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</si>
  <si>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</si>
  <si>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</si>
  <si>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</si>
  <si>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</si>
  <si>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</si>
  <si>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</si>
  <si>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</si>
  <si>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</si>
  <si>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</si>
  <si>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</si>
  <si>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</si>
  <si>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</si>
  <si>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</si>
  <si>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</si>
  <si>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</si>
  <si>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</si>
  <si>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</si>
  <si>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</si>
  <si>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</si>
  <si>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</si>
  <si>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</si>
  <si>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</si>
  <si>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</si>
  <si>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</si>
  <si>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</si>
  <si>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</si>
  <si>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</si>
  <si>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</si>
  <si>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</si>
  <si>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</si>
  <si>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</si>
  <si>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</si>
  <si>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</si>
  <si>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</si>
  <si>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</si>
  <si>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t>N/A (No Values Below Minimum)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</si>
  <si>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
Guidance available at www.colorado.gov/cdphe/swtr</t>
    </r>
  </si>
  <si>
    <t>001</t>
  </si>
  <si>
    <t>CO0207504</t>
  </si>
  <si>
    <t>MEADOW MTN WATER SUPPLY</t>
  </si>
  <si>
    <t>MEADOW MTN SWTP01</t>
  </si>
  <si>
    <t>1.2</t>
  </si>
  <si>
    <t>Rachel Barkworth</t>
  </si>
  <si>
    <t>rcbarkworth@yahoo.com</t>
  </si>
  <si>
    <t>303-823-2318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</si>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</sst>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0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2" fillId="7" borderId="3" xfId="0" applyFont="1" applyFill="1" applyBorder="1" applyAlignment="1">
      <alignment horizontal="center" vertical="center" wrapText="1"/>
    </xf>
    <xf numFmtId="49" fontId="12" fillId="7" borderId="3" xfId="0" applyNumberFormat="1" applyFont="1" applyFill="1" applyBorder="1" applyAlignment="1">
      <alignment horizontal="center" vertical="center" wrapText="1"/>
    </xf>
    <xf numFmtId="49" fontId="7" fillId="7" borderId="2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7/11/2017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129994</xdr:colOff>
      <xdr:row>0</xdr:row>
      <xdr:rowOff>169513</xdr:rowOff>
    </xdr:from>
    <xdr:to>
      <xdr:col>1</xdr:col>
      <xdr:colOff>335962</xdr:colOff>
      <xdr:row>0</xdr:row>
      <xdr:rowOff>698501</xdr:rowOff>
    </xdr:to>
    <xdr:pic>
      <xdr:nvPicPr>
        <xdr:cNvPr id="6" name="Picture 5" descr="Additional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94" y="169513"/>
          <a:ext cx="1094968" cy="5289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9" ht="75" customHeight="1" thickBot="1" x14ac:dyDescent="0.3">
      <c r="A1" s="83" t="s">
        <v>82</v>
      </c>
      <c r="B1" s="84"/>
      <c r="C1" s="84"/>
      <c r="D1" s="84"/>
      <c r="E1" s="84"/>
      <c r="F1" s="84"/>
      <c r="G1" s="84"/>
      <c r="H1" s="84"/>
      <c r="I1" s="85"/>
    </row>
    <row r="2" spans="1:9" ht="16.5" customHeight="1" thickBot="1" x14ac:dyDescent="0.3">
      <c r="A2" s="93" t="s">
        <v>75</v>
      </c>
      <c r="B2" s="94"/>
      <c r="C2" s="95"/>
      <c r="D2" s="99" t="s">
        <v>42</v>
      </c>
      <c r="E2" s="100"/>
      <c r="F2" s="101"/>
      <c r="G2" s="96" t="s">
        <v>67</v>
      </c>
      <c r="H2" s="97"/>
      <c r="I2" s="98"/>
    </row>
    <row r="3" spans="1:9" ht="14.25" customHeight="1" x14ac:dyDescent="0.25">
      <c r="A3" s="102" t="s">
        <v>68</v>
      </c>
      <c r="B3" s="103"/>
      <c r="C3" s="103"/>
      <c r="D3" s="103"/>
      <c r="E3" s="103"/>
      <c r="F3" s="103"/>
      <c r="G3" s="103"/>
      <c r="H3" s="103"/>
      <c r="I3" s="104"/>
    </row>
    <row r="4" spans="1:9" ht="24.75" customHeight="1" x14ac:dyDescent="0.25">
      <c r="A4" s="36" t="s">
        <v>6</v>
      </c>
      <c r="B4" s="54" t="s">
        <v>84</v>
      </c>
      <c r="C4" s="50" t="s">
        <v>38</v>
      </c>
      <c r="D4" s="54" t="s">
        <v>85</v>
      </c>
      <c r="E4" s="59" t="s">
        <v>7</v>
      </c>
      <c r="F4" s="60"/>
      <c r="G4" s="61" t="s">
        <v>13</v>
      </c>
      <c r="H4" s="61"/>
      <c r="I4" s="62"/>
    </row>
    <row r="5" spans="1:9" ht="27.75" customHeight="1" x14ac:dyDescent="0.25">
      <c r="A5" s="36" t="s">
        <v>2</v>
      </c>
      <c r="B5" s="55" t="s">
        <v>83</v>
      </c>
      <c r="C5" s="50" t="s">
        <v>5</v>
      </c>
      <c r="D5" s="54" t="s">
        <v>86</v>
      </c>
      <c r="E5" s="50" t="s">
        <v>3</v>
      </c>
      <c r="F5" s="58" t="s">
        <v>17</v>
      </c>
      <c r="G5" s="58"/>
      <c r="H5" s="50" t="s">
        <v>4</v>
      </c>
      <c r="I5" s="53">
        <v>2019</v>
      </c>
    </row>
    <row r="6" spans="1:9" ht="15.75" customHeight="1" x14ac:dyDescent="0.25">
      <c r="A6" s="37" t="s">
        <v>0</v>
      </c>
      <c r="B6" s="49" t="s">
        <v>88</v>
      </c>
      <c r="C6" s="48" t="s">
        <v>1</v>
      </c>
      <c r="D6" s="12" t="s">
        <v>89</v>
      </c>
      <c r="E6" s="52" t="s">
        <v>74</v>
      </c>
      <c r="F6" s="58" t="s">
        <v>90</v>
      </c>
      <c r="G6" s="58"/>
      <c r="H6" s="91" t="s">
        <v>76</v>
      </c>
      <c r="I6" s="92"/>
    </row>
    <row r="7" spans="1:9" ht="60" customHeight="1" thickBot="1" x14ac:dyDescent="0.3">
      <c r="A7" s="38" t="s">
        <v>45</v>
      </c>
      <c r="B7" s="65"/>
      <c r="C7" s="65"/>
      <c r="D7" s="65"/>
      <c r="E7" s="65"/>
      <c r="F7" s="65"/>
      <c r="G7" s="65"/>
      <c r="H7" s="65"/>
      <c r="I7" s="66"/>
    </row>
    <row r="8" spans="1:9" ht="27.75" customHeight="1" x14ac:dyDescent="0.25">
      <c r="A8" s="72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3"/>
      <c r="C8" s="73"/>
      <c r="D8" s="73"/>
      <c r="E8" s="73"/>
      <c r="F8" s="73"/>
      <c r="G8" s="73"/>
      <c r="H8" s="73"/>
      <c r="I8" s="74"/>
    </row>
    <row r="9" spans="1:9" s="2" customFormat="1" ht="18" customHeight="1" x14ac:dyDescent="0.25">
      <c r="A9" s="39" t="s">
        <v>2</v>
      </c>
      <c r="B9" s="81" t="s">
        <v>83</v>
      </c>
      <c r="C9" s="82"/>
      <c r="D9" s="64" t="s">
        <v>57</v>
      </c>
      <c r="E9" s="75"/>
      <c r="F9" s="76"/>
      <c r="G9" s="87">
        <v>1</v>
      </c>
      <c r="H9" s="88"/>
      <c r="I9" s="89"/>
    </row>
    <row r="10" spans="1:9" s="2" customFormat="1" ht="18" customHeight="1" x14ac:dyDescent="0.25">
      <c r="A10" s="90" t="s">
        <v>40</v>
      </c>
      <c r="B10" s="75"/>
      <c r="C10" s="40">
        <v>28</v>
      </c>
      <c r="D10" s="64" t="s">
        <v>41</v>
      </c>
      <c r="E10" s="75"/>
      <c r="F10" s="40">
        <v>28</v>
      </c>
      <c r="G10" s="105" t="s">
        <v>44</v>
      </c>
      <c r="H10" s="106"/>
      <c r="I10" s="41">
        <v>0</v>
      </c>
    </row>
    <row r="11" spans="1:9" s="2" customFormat="1" ht="15.75" customHeight="1" x14ac:dyDescent="0.25">
      <c r="A11" s="90" t="s">
        <v>36</v>
      </c>
      <c r="B11" s="75"/>
      <c r="C11" s="40">
        <v>28</v>
      </c>
      <c r="D11" s="64" t="s">
        <v>37</v>
      </c>
      <c r="E11" s="75"/>
      <c r="F11" s="40">
        <v>28</v>
      </c>
      <c r="G11" s="105" t="s">
        <v>62</v>
      </c>
      <c r="H11" s="106"/>
      <c r="I11" s="42" t="s">
        <v>10</v>
      </c>
    </row>
    <row r="12" spans="1:9" s="2" customFormat="1" x14ac:dyDescent="0.25">
      <c r="A12" s="86" t="str">
        <f>"Number of Samples Exceeding " &amp; VLOOKUP(G4,Lookup!$C$2:$E$6,3,FALSE) &amp; " NTU:"</f>
        <v>Number of Samples Exceeding 0.5 NTU:</v>
      </c>
      <c r="B12" s="80"/>
      <c r="C12" s="40">
        <v>0</v>
      </c>
      <c r="D12" s="79" t="s">
        <v>59</v>
      </c>
      <c r="E12" s="80"/>
      <c r="F12" s="40">
        <v>2.8000000000000001E-2</v>
      </c>
      <c r="G12" s="64" t="s">
        <v>63</v>
      </c>
      <c r="H12" s="75"/>
      <c r="I12" s="43" t="s">
        <v>10</v>
      </c>
    </row>
    <row r="13" spans="1:9" s="2" customFormat="1" ht="16.5" thickBot="1" x14ac:dyDescent="0.3">
      <c r="A13" s="67" t="str">
        <f>"Number of Samples Exceeding " &amp; VLOOKUP(G4,Lookup!$C$2:$E$6,2,FALSE) &amp; " NTU:"</f>
        <v>Number of Samples Exceeding 0.1 NTU:</v>
      </c>
      <c r="B13" s="68"/>
      <c r="C13" s="40">
        <v>0</v>
      </c>
      <c r="D13" s="44" t="s">
        <v>14</v>
      </c>
      <c r="E13" s="45"/>
      <c r="F13" s="40">
        <v>0</v>
      </c>
      <c r="G13" s="77" t="s">
        <v>64</v>
      </c>
      <c r="H13" s="78"/>
      <c r="I13" s="46" t="s">
        <v>10</v>
      </c>
    </row>
    <row r="14" spans="1:9" ht="27" customHeight="1" x14ac:dyDescent="0.25">
      <c r="A14" s="72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3"/>
      <c r="C14" s="73"/>
      <c r="D14" s="73"/>
      <c r="E14" s="73"/>
      <c r="F14" s="73"/>
      <c r="G14" s="73"/>
      <c r="H14" s="73"/>
      <c r="I14" s="74"/>
    </row>
    <row r="15" spans="1:9" s="2" customFormat="1" ht="18" customHeight="1" x14ac:dyDescent="0.25">
      <c r="A15" s="39" t="s">
        <v>2</v>
      </c>
      <c r="B15" s="81" t="s">
        <v>83</v>
      </c>
      <c r="C15" s="82"/>
      <c r="D15" s="64" t="s">
        <v>57</v>
      </c>
      <c r="E15" s="75"/>
      <c r="F15" s="75"/>
      <c r="G15" s="88">
        <v>1</v>
      </c>
      <c r="H15" s="88"/>
      <c r="I15" s="89"/>
    </row>
    <row r="16" spans="1:9" s="2" customFormat="1" ht="18" customHeight="1" x14ac:dyDescent="0.25">
      <c r="A16" s="90" t="s">
        <v>40</v>
      </c>
      <c r="B16" s="75"/>
      <c r="C16" s="40">
        <v>28</v>
      </c>
      <c r="D16" s="64" t="s">
        <v>41</v>
      </c>
      <c r="E16" s="75"/>
      <c r="F16" s="40">
        <v>28</v>
      </c>
      <c r="G16" s="105" t="s">
        <v>44</v>
      </c>
      <c r="H16" s="106"/>
      <c r="I16" s="41">
        <v>0</v>
      </c>
    </row>
    <row r="17" spans="1:9" s="2" customFormat="1" ht="15.75" customHeight="1" x14ac:dyDescent="0.25">
      <c r="A17" s="90" t="s">
        <v>36</v>
      </c>
      <c r="B17" s="75"/>
      <c r="C17" s="40">
        <v>28</v>
      </c>
      <c r="D17" s="64" t="s">
        <v>37</v>
      </c>
      <c r="E17" s="75"/>
      <c r="F17" s="40">
        <v>28</v>
      </c>
      <c r="G17" s="107" t="s">
        <v>62</v>
      </c>
      <c r="H17" s="108"/>
      <c r="I17" s="42" t="s">
        <v>10</v>
      </c>
    </row>
    <row r="18" spans="1:9" s="2" customFormat="1" x14ac:dyDescent="0.25">
      <c r="A18" s="109" t="str">
        <f>"Number of Samples Below " &amp;  DataSheet!R4 &amp; " mg/L:"</f>
        <v>Number of Samples Below 1.2 mg/L:</v>
      </c>
      <c r="B18" s="79"/>
      <c r="C18" s="47">
        <v>0</v>
      </c>
      <c r="D18" s="79" t="s">
        <v>58</v>
      </c>
      <c r="E18" s="80"/>
      <c r="F18" s="47">
        <v>1.4</v>
      </c>
      <c r="G18" s="63" t="s">
        <v>65</v>
      </c>
      <c r="H18" s="64"/>
      <c r="I18" s="43" t="s">
        <v>10</v>
      </c>
    </row>
    <row r="19" spans="1:9" s="2" customFormat="1" ht="18" customHeight="1" thickBot="1" x14ac:dyDescent="0.3">
      <c r="A19" s="67" t="s">
        <v>56</v>
      </c>
      <c r="B19" s="68"/>
      <c r="C19" s="69" t="s">
        <v>81</v>
      </c>
      <c r="D19" s="69"/>
      <c r="E19" s="69"/>
      <c r="F19" s="69"/>
      <c r="G19" s="70"/>
      <c r="H19" s="70"/>
      <c r="I19" s="71"/>
    </row>
    <row r="20" spans="1:9" ht="25.5" customHeight="1" x14ac:dyDescent="0.25"/>
    <row r="21" spans="1:9" x14ac:dyDescent="0.25"/>
    <row r="22" spans="1:9" hidden="1" x14ac:dyDescent="0.25"/>
    <row r="23" spans="1:9" hidden="1" x14ac:dyDescent="0.25"/>
    <row r="24" spans="1:9" hidden="1" x14ac:dyDescent="0.25"/>
    <row r="25" spans="1:9" hidden="1" x14ac:dyDescent="0.25"/>
    <row r="26" spans="1:9" hidden="1" x14ac:dyDescent="0.25"/>
    <row r="27" spans="1:9" hidden="1" x14ac:dyDescent="0.25"/>
    <row r="28" spans="1:9" hidden="1" x14ac:dyDescent="0.25"/>
    <row r="29" spans="1:9" hidden="1" x14ac:dyDescent="0.25"/>
    <row r="30" spans="1:9" x14ac:dyDescent="0.25"/>
    <row r="31" spans="1:9" x14ac:dyDescent="0.25"/>
    <row r="32" spans="1:9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NNn2+cB99ZFl6rh/TLBr+3lqHnpaQu8tT9CyAsq26zaETtkNM5ySb2324TA3aQzLsfIxPXOptPrw2tcuWgPfGg==" saltValue="pn4CH5SbXx35YV4//tPuhQ==" spinCount="100000" sheet="1" objects="1" scenarios="1"/>
  <mergeCells count="42"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10:B10"/>
    <mergeCell ref="D10:E10"/>
    <mergeCell ref="G11:H11"/>
    <mergeCell ref="G10:H10"/>
    <mergeCell ref="A19:B19"/>
    <mergeCell ref="C19:F19"/>
    <mergeCell ref="G19:I19"/>
    <mergeCell ref="F6:G6"/>
    <mergeCell ref="A8:I8"/>
    <mergeCell ref="D9:F9"/>
    <mergeCell ref="G12:H12"/>
    <mergeCell ref="G13:H13"/>
    <mergeCell ref="D12:E12"/>
    <mergeCell ref="B15:C15"/>
    <mergeCell ref="D15:F15"/>
    <mergeCell ref="A14:I14"/>
    <mergeCell ref="D18:E18"/>
    <mergeCell ref="G17:H17"/>
    <mergeCell ref="A16:B16"/>
    <mergeCell ref="D16:E16"/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 xr:uid="{00000000-0002-0000-0000-000000000000}">
      <formula1>Month</formula1>
    </dataValidation>
    <dataValidation type="list" allowBlank="1" showInputMessage="1" showErrorMessage="1" sqref="H6:I6" xr:uid="{00000000-0002-0000-0000-000001000000}">
      <formula1>SaveType</formula1>
    </dataValidation>
    <dataValidation type="list" allowBlank="1" showInputMessage="1" showErrorMessage="1" sqref="G4:I4" xr:uid="{00000000-0002-0000-0000-000002000000}">
      <formula1>FilterType</formula1>
    </dataValidation>
    <dataValidation type="list" allowBlank="1" showInputMessage="1" showErrorMessage="1" sqref="G15:I15 G9:I9" xr:uid="{00000000-0002-0000-0000-000003000000}">
      <formula1>SamplesRequired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11" zoomScale="95" zoomScaleNormal="95" workbookViewId="0">
      <selection activeCell="L16" sqref="L16"/>
    </sheetView>
  </sheetViews>
  <sheetFormatPr defaultColWidth="0" defaultRowHeight="12.75" zeroHeight="1" x14ac:dyDescent="0.2"/>
  <cols>
    <col min="1" max="1" width="3" style="8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8" customWidth="1"/>
    <col min="20" max="20" width="0" style="8" hidden="1" customWidth="1"/>
    <col min="21" max="16384" width="9" style="8" hidden="1"/>
  </cols>
  <sheetData>
    <row r="1" spans="2:18" ht="16.5" thickBot="1" x14ac:dyDescent="0.3">
      <c r="B1" s="112" t="s">
        <v>39</v>
      </c>
      <c r="C1" s="113"/>
      <c r="D1" s="113"/>
      <c r="E1" s="113"/>
      <c r="F1" s="113"/>
      <c r="G1" s="113"/>
      <c r="H1" s="113"/>
      <c r="I1" s="113"/>
      <c r="J1" s="114"/>
      <c r="K1" s="114"/>
      <c r="L1" s="114"/>
      <c r="M1" s="114"/>
      <c r="N1" s="114"/>
      <c r="O1" s="114"/>
      <c r="P1" s="114"/>
      <c r="Q1" s="114"/>
      <c r="R1" s="115"/>
    </row>
    <row r="2" spans="2:18" s="57" customFormat="1" ht="30" customHeight="1" x14ac:dyDescent="0.25">
      <c r="B2" s="137" t="str">
        <f>"PWS: " &amp; Summary!B4 &amp; " - " &amp; Summary!D4</f>
        <v>PWS: CO0207504 - MEADOW MTN WATER SUPPLY</v>
      </c>
      <c r="C2" s="138"/>
      <c r="D2" s="138"/>
      <c r="E2" s="138"/>
      <c r="F2" s="138"/>
      <c r="G2" s="138"/>
      <c r="H2" s="138"/>
      <c r="I2" s="138"/>
      <c r="J2" s="138" t="str">
        <f>"Facility: " &amp; Summary!B5 &amp; " - " &amp; Summary!D5</f>
        <v>Facility: 001 - MEADOW MTN SWTP01</v>
      </c>
      <c r="K2" s="138"/>
      <c r="L2" s="138"/>
      <c r="M2" s="138"/>
      <c r="N2" s="138"/>
      <c r="O2" s="138"/>
      <c r="P2" s="133" t="str">
        <f>"Time Period: " &amp;Summary!F5 &amp; " - "  &amp; Summary!I5</f>
        <v>Time Period: Feb (2) - 2019</v>
      </c>
      <c r="Q2" s="133"/>
      <c r="R2" s="134"/>
    </row>
    <row r="3" spans="2:18" ht="27.75" customHeight="1" thickBot="1" x14ac:dyDescent="0.25">
      <c r="B3" s="122" t="s">
        <v>78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4"/>
    </row>
    <row r="4" spans="2:18" ht="26.25" customHeight="1" x14ac:dyDescent="0.25">
      <c r="B4" s="127" t="s">
        <v>35</v>
      </c>
      <c r="C4" s="116" t="s">
        <v>71</v>
      </c>
      <c r="D4" s="117"/>
      <c r="E4" s="118"/>
      <c r="F4" s="118"/>
      <c r="G4" s="118"/>
      <c r="H4" s="118"/>
      <c r="I4" s="118"/>
      <c r="J4" s="119" t="s">
        <v>43</v>
      </c>
      <c r="K4" s="120"/>
      <c r="L4" s="120"/>
      <c r="M4" s="120"/>
      <c r="N4" s="120"/>
      <c r="O4" s="120"/>
      <c r="P4" s="121"/>
      <c r="Q4" s="29" t="s">
        <v>34</v>
      </c>
      <c r="R4" s="56" t="s">
        <v>87</v>
      </c>
    </row>
    <row r="5" spans="2:18" ht="24.75" customHeight="1" x14ac:dyDescent="0.2">
      <c r="B5" s="128"/>
      <c r="C5" s="129" t="s">
        <v>46</v>
      </c>
      <c r="D5" s="131" t="s">
        <v>47</v>
      </c>
      <c r="E5" s="131" t="s">
        <v>48</v>
      </c>
      <c r="F5" s="131" t="s">
        <v>49</v>
      </c>
      <c r="G5" s="131" t="s">
        <v>50</v>
      </c>
      <c r="H5" s="131" t="s">
        <v>51</v>
      </c>
      <c r="I5" s="110" t="s">
        <v>60</v>
      </c>
      <c r="J5" s="129" t="s">
        <v>46</v>
      </c>
      <c r="K5" s="131" t="s">
        <v>47</v>
      </c>
      <c r="L5" s="131" t="s">
        <v>48</v>
      </c>
      <c r="M5" s="131" t="s">
        <v>49</v>
      </c>
      <c r="N5" s="131" t="s">
        <v>50</v>
      </c>
      <c r="O5" s="131" t="s">
        <v>51</v>
      </c>
      <c r="P5" s="110" t="s">
        <v>61</v>
      </c>
      <c r="Q5" s="125" t="s">
        <v>72</v>
      </c>
      <c r="R5" s="126"/>
    </row>
    <row r="6" spans="2:18" ht="13.5" thickBot="1" x14ac:dyDescent="0.25">
      <c r="B6" s="128"/>
      <c r="C6" s="130"/>
      <c r="D6" s="132"/>
      <c r="E6" s="132"/>
      <c r="F6" s="132"/>
      <c r="G6" s="132"/>
      <c r="H6" s="132"/>
      <c r="I6" s="139"/>
      <c r="J6" s="136"/>
      <c r="K6" s="135"/>
      <c r="L6" s="135"/>
      <c r="M6" s="135"/>
      <c r="N6" s="135"/>
      <c r="O6" s="135"/>
      <c r="P6" s="111"/>
      <c r="Q6" s="51" t="s">
        <v>53</v>
      </c>
      <c r="R6" s="19" t="s">
        <v>54</v>
      </c>
    </row>
    <row r="7" spans="2:18" ht="14.85" customHeight="1" x14ac:dyDescent="0.2">
      <c r="B7" s="11">
        <v>1</v>
      </c>
      <c r="C7" s="13" t="s">
        <v>91</v>
      </c>
      <c r="D7" s="14" t="s">
        <v>91</v>
      </c>
      <c r="E7" s="14">
        <v>2.7E-2</v>
      </c>
      <c r="F7" s="14" t="s">
        <v>91</v>
      </c>
      <c r="G7" s="14" t="s">
        <v>91</v>
      </c>
      <c r="H7" s="14" t="s">
        <v>91</v>
      </c>
      <c r="I7" s="14">
        <v>2.7E-2</v>
      </c>
      <c r="J7" s="13" t="s">
        <v>91</v>
      </c>
      <c r="K7" s="14" t="s">
        <v>91</v>
      </c>
      <c r="L7" s="14">
        <v>1.4</v>
      </c>
      <c r="M7" s="14" t="s">
        <v>91</v>
      </c>
      <c r="N7" s="14" t="s">
        <v>91</v>
      </c>
      <c r="O7" s="14" t="s">
        <v>91</v>
      </c>
      <c r="P7" s="26">
        <v>1.4</v>
      </c>
      <c r="Q7" s="30"/>
      <c r="R7" s="31"/>
    </row>
    <row r="8" spans="2:18" ht="14.85" customHeight="1" x14ac:dyDescent="0.2">
      <c r="B8" s="9">
        <v>2</v>
      </c>
      <c r="C8" s="15" t="s">
        <v>91</v>
      </c>
      <c r="D8" s="16" t="s">
        <v>91</v>
      </c>
      <c r="E8" s="16">
        <v>2.8000000000000001E-2</v>
      </c>
      <c r="F8" s="16" t="s">
        <v>91</v>
      </c>
      <c r="G8" s="16" t="s">
        <v>91</v>
      </c>
      <c r="H8" s="16" t="s">
        <v>91</v>
      </c>
      <c r="I8" s="16">
        <v>2.8000000000000001E-2</v>
      </c>
      <c r="J8" s="15" t="s">
        <v>91</v>
      </c>
      <c r="K8" s="16" t="s">
        <v>91</v>
      </c>
      <c r="L8" s="16">
        <v>1.4</v>
      </c>
      <c r="M8" s="16" t="s">
        <v>91</v>
      </c>
      <c r="N8" s="16" t="s">
        <v>91</v>
      </c>
      <c r="O8" s="16" t="s">
        <v>91</v>
      </c>
      <c r="P8" s="27">
        <v>1.4</v>
      </c>
      <c r="Q8" s="32"/>
      <c r="R8" s="33"/>
    </row>
    <row r="9" spans="2:18" ht="14.85" customHeight="1" x14ac:dyDescent="0.2">
      <c r="B9" s="9">
        <v>3</v>
      </c>
      <c r="C9" s="15" t="s">
        <v>91</v>
      </c>
      <c r="D9" s="16" t="s">
        <v>91</v>
      </c>
      <c r="E9" s="16">
        <v>2.7E-2</v>
      </c>
      <c r="F9" s="16" t="s">
        <v>91</v>
      </c>
      <c r="G9" s="16" t="s">
        <v>91</v>
      </c>
      <c r="H9" s="16" t="s">
        <v>91</v>
      </c>
      <c r="I9" s="16">
        <v>2.7E-2</v>
      </c>
      <c r="J9" s="15" t="s">
        <v>91</v>
      </c>
      <c r="K9" s="16" t="s">
        <v>91</v>
      </c>
      <c r="L9" s="16">
        <v>1.4</v>
      </c>
      <c r="M9" s="16" t="s">
        <v>91</v>
      </c>
      <c r="N9" s="16" t="s">
        <v>91</v>
      </c>
      <c r="O9" s="16" t="s">
        <v>91</v>
      </c>
      <c r="P9" s="27">
        <v>1.4</v>
      </c>
      <c r="Q9" s="32"/>
      <c r="R9" s="33"/>
    </row>
    <row r="10" spans="2:18" ht="14.85" customHeight="1" x14ac:dyDescent="0.2">
      <c r="B10" s="9">
        <v>4</v>
      </c>
      <c r="C10" s="15" t="s">
        <v>91</v>
      </c>
      <c r="D10" s="16" t="s">
        <v>91</v>
      </c>
      <c r="E10" s="16">
        <v>2.7E-2</v>
      </c>
      <c r="F10" s="16" t="s">
        <v>91</v>
      </c>
      <c r="G10" s="16" t="s">
        <v>91</v>
      </c>
      <c r="H10" s="16" t="s">
        <v>91</v>
      </c>
      <c r="I10" s="16">
        <v>2.7E-2</v>
      </c>
      <c r="J10" s="15" t="s">
        <v>91</v>
      </c>
      <c r="K10" s="16" t="s">
        <v>91</v>
      </c>
      <c r="L10" s="16">
        <v>1.4</v>
      </c>
      <c r="M10" s="16" t="s">
        <v>91</v>
      </c>
      <c r="N10" s="16" t="s">
        <v>91</v>
      </c>
      <c r="O10" s="16" t="s">
        <v>91</v>
      </c>
      <c r="P10" s="27">
        <v>1.4</v>
      </c>
      <c r="Q10" s="32"/>
      <c r="R10" s="33"/>
    </row>
    <row r="11" spans="2:18" ht="14.85" customHeight="1" x14ac:dyDescent="0.2">
      <c r="B11" s="9">
        <v>5</v>
      </c>
      <c r="C11" s="15" t="s">
        <v>91</v>
      </c>
      <c r="D11" s="16" t="s">
        <v>91</v>
      </c>
      <c r="E11" s="16">
        <v>2.7E-2</v>
      </c>
      <c r="F11" s="16" t="s">
        <v>91</v>
      </c>
      <c r="G11" s="16" t="s">
        <v>91</v>
      </c>
      <c r="H11" s="16" t="s">
        <v>91</v>
      </c>
      <c r="I11" s="16">
        <v>2.7E-2</v>
      </c>
      <c r="J11" s="15" t="s">
        <v>91</v>
      </c>
      <c r="K11" s="16" t="s">
        <v>91</v>
      </c>
      <c r="L11" s="16">
        <v>1.4</v>
      </c>
      <c r="M11" s="16" t="s">
        <v>91</v>
      </c>
      <c r="N11" s="16" t="s">
        <v>91</v>
      </c>
      <c r="O11" s="16" t="s">
        <v>91</v>
      </c>
      <c r="P11" s="27">
        <v>1.4</v>
      </c>
      <c r="Q11" s="32"/>
      <c r="R11" s="33"/>
    </row>
    <row r="12" spans="2:18" ht="14.85" customHeight="1" x14ac:dyDescent="0.2">
      <c r="B12" s="9">
        <v>6</v>
      </c>
      <c r="C12" s="15" t="s">
        <v>91</v>
      </c>
      <c r="D12" s="16" t="s">
        <v>91</v>
      </c>
      <c r="E12" s="16">
        <v>2.7E-2</v>
      </c>
      <c r="F12" s="16" t="s">
        <v>91</v>
      </c>
      <c r="G12" s="16" t="s">
        <v>91</v>
      </c>
      <c r="H12" s="16" t="s">
        <v>91</v>
      </c>
      <c r="I12" s="16">
        <v>2.7E-2</v>
      </c>
      <c r="J12" s="15" t="s">
        <v>91</v>
      </c>
      <c r="K12" s="16" t="s">
        <v>91</v>
      </c>
      <c r="L12" s="16">
        <v>1.4</v>
      </c>
      <c r="M12" s="16" t="s">
        <v>91</v>
      </c>
      <c r="N12" s="16" t="s">
        <v>91</v>
      </c>
      <c r="O12" s="16" t="s">
        <v>91</v>
      </c>
      <c r="P12" s="27">
        <v>1.4</v>
      </c>
      <c r="Q12" s="32"/>
      <c r="R12" s="33"/>
    </row>
    <row r="13" spans="2:18" ht="14.85" customHeight="1" x14ac:dyDescent="0.2">
      <c r="B13" s="9">
        <v>7</v>
      </c>
      <c r="C13" s="15" t="s">
        <v>91</v>
      </c>
      <c r="D13" s="16" t="s">
        <v>91</v>
      </c>
      <c r="E13" s="16">
        <v>2.7E-2</v>
      </c>
      <c r="F13" s="16" t="s">
        <v>91</v>
      </c>
      <c r="G13" s="16" t="s">
        <v>91</v>
      </c>
      <c r="H13" s="16" t="s">
        <v>91</v>
      </c>
      <c r="I13" s="16">
        <v>2.7E-2</v>
      </c>
      <c r="J13" s="15" t="s">
        <v>91</v>
      </c>
      <c r="K13" s="16" t="s">
        <v>91</v>
      </c>
      <c r="L13" s="16">
        <v>1.4</v>
      </c>
      <c r="M13" s="16" t="s">
        <v>91</v>
      </c>
      <c r="N13" s="16" t="s">
        <v>91</v>
      </c>
      <c r="O13" s="16" t="s">
        <v>91</v>
      </c>
      <c r="P13" s="27">
        <v>1.4</v>
      </c>
      <c r="Q13" s="32"/>
      <c r="R13" s="33"/>
    </row>
    <row r="14" spans="2:18" ht="14.85" customHeight="1" x14ac:dyDescent="0.2">
      <c r="B14" s="9">
        <v>8</v>
      </c>
      <c r="C14" s="15" t="s">
        <v>91</v>
      </c>
      <c r="D14" s="16" t="s">
        <v>91</v>
      </c>
      <c r="E14" s="16">
        <v>2.7E-2</v>
      </c>
      <c r="F14" s="16" t="s">
        <v>91</v>
      </c>
      <c r="G14" s="16" t="s">
        <v>91</v>
      </c>
      <c r="H14" s="16" t="s">
        <v>91</v>
      </c>
      <c r="I14" s="16">
        <v>2.7E-2</v>
      </c>
      <c r="J14" s="15" t="s">
        <v>91</v>
      </c>
      <c r="K14" s="16" t="s">
        <v>91</v>
      </c>
      <c r="L14" s="16">
        <v>1.4</v>
      </c>
      <c r="M14" s="16" t="s">
        <v>91</v>
      </c>
      <c r="N14" s="16" t="s">
        <v>91</v>
      </c>
      <c r="O14" s="16" t="s">
        <v>91</v>
      </c>
      <c r="P14" s="27">
        <v>1.4</v>
      </c>
      <c r="Q14" s="32"/>
      <c r="R14" s="33"/>
    </row>
    <row r="15" spans="2:18" ht="14.85" customHeight="1" x14ac:dyDescent="0.2">
      <c r="B15" s="9">
        <v>9</v>
      </c>
      <c r="C15" s="15" t="s">
        <v>91</v>
      </c>
      <c r="D15" s="16">
        <v>2.7E-2</v>
      </c>
      <c r="E15" s="16" t="s">
        <v>91</v>
      </c>
      <c r="F15" s="16" t="s">
        <v>91</v>
      </c>
      <c r="G15" s="16" t="s">
        <v>91</v>
      </c>
      <c r="H15" s="16" t="s">
        <v>91</v>
      </c>
      <c r="I15" s="16">
        <v>2.7E-2</v>
      </c>
      <c r="J15" s="15" t="s">
        <v>91</v>
      </c>
      <c r="K15" s="16">
        <v>1.5</v>
      </c>
      <c r="L15" s="16" t="s">
        <v>91</v>
      </c>
      <c r="M15" s="16" t="s">
        <v>91</v>
      </c>
      <c r="N15" s="16" t="s">
        <v>91</v>
      </c>
      <c r="O15" s="16" t="s">
        <v>91</v>
      </c>
      <c r="P15" s="27">
        <v>1.5</v>
      </c>
      <c r="Q15" s="32"/>
      <c r="R15" s="33"/>
    </row>
    <row r="16" spans="2:18" ht="14.85" customHeight="1" x14ac:dyDescent="0.2">
      <c r="B16" s="9">
        <v>10</v>
      </c>
      <c r="C16" s="15" t="s">
        <v>91</v>
      </c>
      <c r="D16" s="16" t="s">
        <v>91</v>
      </c>
      <c r="E16" s="16">
        <v>2.7E-2</v>
      </c>
      <c r="F16" s="16" t="s">
        <v>91</v>
      </c>
      <c r="G16" s="16" t="s">
        <v>91</v>
      </c>
      <c r="H16" s="16" t="s">
        <v>91</v>
      </c>
      <c r="I16" s="16">
        <v>2.7E-2</v>
      </c>
      <c r="J16" s="15" t="s">
        <v>91</v>
      </c>
      <c r="K16" s="16" t="s">
        <v>91</v>
      </c>
      <c r="L16" s="16">
        <v>1.5</v>
      </c>
      <c r="M16" s="16" t="s">
        <v>91</v>
      </c>
      <c r="N16" s="16" t="s">
        <v>91</v>
      </c>
      <c r="O16" s="16" t="s">
        <v>91</v>
      </c>
      <c r="P16" s="27">
        <v>1.5</v>
      </c>
      <c r="Q16" s="32"/>
      <c r="R16" s="33"/>
    </row>
    <row r="17" spans="2:18" ht="14.85" customHeight="1" x14ac:dyDescent="0.2">
      <c r="B17" s="9">
        <v>11</v>
      </c>
      <c r="C17" s="15" t="s">
        <v>91</v>
      </c>
      <c r="D17" s="16" t="s">
        <v>91</v>
      </c>
      <c r="E17" s="16">
        <v>2.7E-2</v>
      </c>
      <c r="F17" s="16" t="s">
        <v>91</v>
      </c>
      <c r="G17" s="16" t="s">
        <v>91</v>
      </c>
      <c r="H17" s="16" t="s">
        <v>91</v>
      </c>
      <c r="I17" s="16">
        <v>2.7E-2</v>
      </c>
      <c r="J17" s="15" t="s">
        <v>91</v>
      </c>
      <c r="K17" s="16" t="s">
        <v>91</v>
      </c>
      <c r="L17" s="16">
        <v>1.4</v>
      </c>
      <c r="M17" s="16" t="s">
        <v>91</v>
      </c>
      <c r="N17" s="16" t="s">
        <v>91</v>
      </c>
      <c r="O17" s="16" t="s">
        <v>91</v>
      </c>
      <c r="P17" s="27">
        <v>1.4</v>
      </c>
      <c r="Q17" s="32"/>
      <c r="R17" s="33"/>
    </row>
    <row r="18" spans="2:18" ht="14.85" customHeight="1" x14ac:dyDescent="0.2">
      <c r="B18" s="9">
        <v>12</v>
      </c>
      <c r="C18" s="15" t="s">
        <v>91</v>
      </c>
      <c r="D18" s="16" t="s">
        <v>91</v>
      </c>
      <c r="E18" s="16">
        <v>2.7E-2</v>
      </c>
      <c r="F18" s="16" t="s">
        <v>91</v>
      </c>
      <c r="G18" s="16" t="s">
        <v>91</v>
      </c>
      <c r="H18" s="16" t="s">
        <v>91</v>
      </c>
      <c r="I18" s="16">
        <v>2.7E-2</v>
      </c>
      <c r="J18" s="15" t="s">
        <v>91</v>
      </c>
      <c r="K18" s="16" t="s">
        <v>91</v>
      </c>
      <c r="L18" s="16">
        <v>1.4</v>
      </c>
      <c r="M18" s="16" t="s">
        <v>91</v>
      </c>
      <c r="N18" s="16" t="s">
        <v>91</v>
      </c>
      <c r="O18" s="16" t="s">
        <v>91</v>
      </c>
      <c r="P18" s="27">
        <v>1.4</v>
      </c>
      <c r="Q18" s="32"/>
      <c r="R18" s="33"/>
    </row>
    <row r="19" spans="2:18" ht="14.85" customHeight="1" x14ac:dyDescent="0.2">
      <c r="B19" s="9">
        <v>13</v>
      </c>
      <c r="C19" s="15" t="s">
        <v>91</v>
      </c>
      <c r="D19" s="16" t="s">
        <v>91</v>
      </c>
      <c r="E19" s="16">
        <v>2.7E-2</v>
      </c>
      <c r="F19" s="16" t="s">
        <v>91</v>
      </c>
      <c r="G19" s="16" t="s">
        <v>91</v>
      </c>
      <c r="H19" s="16" t="s">
        <v>91</v>
      </c>
      <c r="I19" s="16">
        <v>2.7E-2</v>
      </c>
      <c r="J19" s="15" t="s">
        <v>91</v>
      </c>
      <c r="K19" s="16" t="s">
        <v>91</v>
      </c>
      <c r="L19" s="16">
        <v>1.4</v>
      </c>
      <c r="M19" s="16" t="s">
        <v>91</v>
      </c>
      <c r="N19" s="16" t="s">
        <v>91</v>
      </c>
      <c r="O19" s="16" t="s">
        <v>91</v>
      </c>
      <c r="P19" s="27">
        <v>1.4</v>
      </c>
      <c r="Q19" s="32"/>
      <c r="R19" s="33"/>
    </row>
    <row r="20" spans="2:18" ht="14.85" customHeight="1" x14ac:dyDescent="0.2">
      <c r="B20" s="9">
        <v>14</v>
      </c>
      <c r="C20" s="15" t="s">
        <v>91</v>
      </c>
      <c r="D20" s="16" t="s">
        <v>91</v>
      </c>
      <c r="E20" s="16">
        <v>2.7E-2</v>
      </c>
      <c r="F20" s="16" t="s">
        <v>91</v>
      </c>
      <c r="G20" s="16" t="s">
        <v>91</v>
      </c>
      <c r="H20" s="16" t="s">
        <v>91</v>
      </c>
      <c r="I20" s="16">
        <v>2.7E-2</v>
      </c>
      <c r="J20" s="15" t="s">
        <v>91</v>
      </c>
      <c r="K20" s="16" t="s">
        <v>91</v>
      </c>
      <c r="L20" s="16">
        <v>1.5</v>
      </c>
      <c r="M20" s="16" t="s">
        <v>91</v>
      </c>
      <c r="N20" s="16" t="s">
        <v>91</v>
      </c>
      <c r="O20" s="16" t="s">
        <v>91</v>
      </c>
      <c r="P20" s="27">
        <v>1.5</v>
      </c>
      <c r="Q20" s="32"/>
      <c r="R20" s="33"/>
    </row>
    <row r="21" spans="2:18" ht="14.85" customHeight="1" x14ac:dyDescent="0.2">
      <c r="B21" s="9">
        <v>15</v>
      </c>
      <c r="C21" s="15" t="s">
        <v>91</v>
      </c>
      <c r="D21" s="16" t="s">
        <v>91</v>
      </c>
      <c r="E21" s="16">
        <v>2.7E-2</v>
      </c>
      <c r="F21" s="16" t="s">
        <v>91</v>
      </c>
      <c r="G21" s="16" t="s">
        <v>91</v>
      </c>
      <c r="H21" s="16" t="s">
        <v>91</v>
      </c>
      <c r="I21" s="16">
        <v>2.7E-2</v>
      </c>
      <c r="J21" s="15" t="s">
        <v>91</v>
      </c>
      <c r="K21" s="16" t="s">
        <v>91</v>
      </c>
      <c r="L21" s="16">
        <v>1.5</v>
      </c>
      <c r="M21" s="16" t="s">
        <v>91</v>
      </c>
      <c r="N21" s="16" t="s">
        <v>91</v>
      </c>
      <c r="O21" s="16" t="s">
        <v>91</v>
      </c>
      <c r="P21" s="27">
        <v>1.5</v>
      </c>
      <c r="Q21" s="32"/>
      <c r="R21" s="33"/>
    </row>
    <row r="22" spans="2:18" ht="14.85" customHeight="1" x14ac:dyDescent="0.2">
      <c r="B22" s="9">
        <v>16</v>
      </c>
      <c r="C22" s="15" t="s">
        <v>91</v>
      </c>
      <c r="D22" s="16" t="s">
        <v>91</v>
      </c>
      <c r="E22" s="16">
        <v>2.7E-2</v>
      </c>
      <c r="F22" s="16" t="s">
        <v>91</v>
      </c>
      <c r="G22" s="16" t="s">
        <v>91</v>
      </c>
      <c r="H22" s="16" t="s">
        <v>91</v>
      </c>
      <c r="I22" s="16">
        <v>2.7E-2</v>
      </c>
      <c r="J22" s="15" t="s">
        <v>91</v>
      </c>
      <c r="K22" s="16" t="s">
        <v>91</v>
      </c>
      <c r="L22" s="16">
        <v>1.4</v>
      </c>
      <c r="M22" s="16" t="s">
        <v>91</v>
      </c>
      <c r="N22" s="16" t="s">
        <v>91</v>
      </c>
      <c r="O22" s="16" t="s">
        <v>91</v>
      </c>
      <c r="P22" s="27">
        <v>1.4</v>
      </c>
      <c r="Q22" s="32"/>
      <c r="R22" s="33"/>
    </row>
    <row r="23" spans="2:18" ht="14.85" customHeight="1" x14ac:dyDescent="0.2">
      <c r="B23" s="9">
        <v>17</v>
      </c>
      <c r="C23" s="15" t="s">
        <v>91</v>
      </c>
      <c r="D23" s="16" t="s">
        <v>91</v>
      </c>
      <c r="E23" s="16">
        <v>2.7E-2</v>
      </c>
      <c r="F23" s="16" t="s">
        <v>91</v>
      </c>
      <c r="G23" s="16" t="s">
        <v>91</v>
      </c>
      <c r="H23" s="16" t="s">
        <v>91</v>
      </c>
      <c r="I23" s="16">
        <v>2.7E-2</v>
      </c>
      <c r="J23" s="15" t="s">
        <v>91</v>
      </c>
      <c r="K23" s="16" t="s">
        <v>91</v>
      </c>
      <c r="L23" s="16">
        <v>1.5</v>
      </c>
      <c r="M23" s="16" t="s">
        <v>91</v>
      </c>
      <c r="N23" s="16" t="s">
        <v>91</v>
      </c>
      <c r="O23" s="16" t="s">
        <v>91</v>
      </c>
      <c r="P23" s="27">
        <v>1.5</v>
      </c>
      <c r="Q23" s="32"/>
      <c r="R23" s="33"/>
    </row>
    <row r="24" spans="2:18" ht="14.85" customHeight="1" x14ac:dyDescent="0.2">
      <c r="B24" s="9">
        <v>18</v>
      </c>
      <c r="C24" s="15" t="s">
        <v>91</v>
      </c>
      <c r="D24" s="16" t="s">
        <v>91</v>
      </c>
      <c r="E24" s="16">
        <v>2.7E-2</v>
      </c>
      <c r="F24" s="16" t="s">
        <v>91</v>
      </c>
      <c r="G24" s="16" t="s">
        <v>91</v>
      </c>
      <c r="H24" s="16" t="s">
        <v>91</v>
      </c>
      <c r="I24" s="16">
        <v>2.7E-2</v>
      </c>
      <c r="J24" s="15" t="s">
        <v>91</v>
      </c>
      <c r="K24" s="16" t="s">
        <v>91</v>
      </c>
      <c r="L24" s="16">
        <v>1.5</v>
      </c>
      <c r="M24" s="16" t="s">
        <v>91</v>
      </c>
      <c r="N24" s="16" t="s">
        <v>91</v>
      </c>
      <c r="O24" s="16" t="s">
        <v>91</v>
      </c>
      <c r="P24" s="27">
        <v>1.5</v>
      </c>
      <c r="Q24" s="32"/>
      <c r="R24" s="33"/>
    </row>
    <row r="25" spans="2:18" ht="14.85" customHeight="1" x14ac:dyDescent="0.2">
      <c r="B25" s="9">
        <v>19</v>
      </c>
      <c r="C25" s="15" t="s">
        <v>91</v>
      </c>
      <c r="D25" s="16" t="s">
        <v>91</v>
      </c>
      <c r="E25" s="16">
        <v>2.7E-2</v>
      </c>
      <c r="F25" s="16" t="s">
        <v>91</v>
      </c>
      <c r="G25" s="16" t="s">
        <v>91</v>
      </c>
      <c r="H25" s="16" t="s">
        <v>91</v>
      </c>
      <c r="I25" s="16">
        <v>2.7E-2</v>
      </c>
      <c r="J25" s="15" t="s">
        <v>91</v>
      </c>
      <c r="K25" s="16" t="s">
        <v>91</v>
      </c>
      <c r="L25" s="16">
        <v>1.4</v>
      </c>
      <c r="M25" s="16" t="s">
        <v>91</v>
      </c>
      <c r="N25" s="16" t="s">
        <v>91</v>
      </c>
      <c r="O25" s="16" t="s">
        <v>91</v>
      </c>
      <c r="P25" s="27">
        <v>1.4</v>
      </c>
      <c r="Q25" s="32"/>
      <c r="R25" s="33"/>
    </row>
    <row r="26" spans="2:18" ht="14.85" customHeight="1" x14ac:dyDescent="0.2">
      <c r="B26" s="9">
        <v>20</v>
      </c>
      <c r="C26" s="15" t="s">
        <v>91</v>
      </c>
      <c r="D26" s="16" t="s">
        <v>91</v>
      </c>
      <c r="E26" s="16">
        <v>2.7E-2</v>
      </c>
      <c r="F26" s="16" t="s">
        <v>91</v>
      </c>
      <c r="G26" s="16" t="s">
        <v>91</v>
      </c>
      <c r="H26" s="16" t="s">
        <v>91</v>
      </c>
      <c r="I26" s="16">
        <v>2.7E-2</v>
      </c>
      <c r="J26" s="15" t="s">
        <v>91</v>
      </c>
      <c r="K26" s="16" t="s">
        <v>91</v>
      </c>
      <c r="L26" s="16">
        <v>1.4</v>
      </c>
      <c r="M26" s="16" t="s">
        <v>91</v>
      </c>
      <c r="N26" s="16" t="s">
        <v>91</v>
      </c>
      <c r="O26" s="16" t="s">
        <v>91</v>
      </c>
      <c r="P26" s="27">
        <v>1.4</v>
      </c>
      <c r="Q26" s="32"/>
      <c r="R26" s="33"/>
    </row>
    <row r="27" spans="2:18" ht="14.85" customHeight="1" x14ac:dyDescent="0.2">
      <c r="B27" s="9">
        <v>21</v>
      </c>
      <c r="C27" s="15" t="s">
        <v>91</v>
      </c>
      <c r="D27" s="16">
        <v>2.7E-2</v>
      </c>
      <c r="E27" s="16" t="s">
        <v>91</v>
      </c>
      <c r="F27" s="16" t="s">
        <v>91</v>
      </c>
      <c r="G27" s="16" t="s">
        <v>91</v>
      </c>
      <c r="H27" s="16" t="s">
        <v>91</v>
      </c>
      <c r="I27" s="16">
        <v>2.7E-2</v>
      </c>
      <c r="J27" s="15" t="s">
        <v>91</v>
      </c>
      <c r="K27" s="16">
        <v>1.5</v>
      </c>
      <c r="L27" s="16" t="s">
        <v>91</v>
      </c>
      <c r="M27" s="16" t="s">
        <v>91</v>
      </c>
      <c r="N27" s="16" t="s">
        <v>91</v>
      </c>
      <c r="O27" s="16" t="s">
        <v>91</v>
      </c>
      <c r="P27" s="27">
        <v>1.5</v>
      </c>
      <c r="Q27" s="32"/>
      <c r="R27" s="33"/>
    </row>
    <row r="28" spans="2:18" ht="14.85" customHeight="1" x14ac:dyDescent="0.2">
      <c r="B28" s="9">
        <v>22</v>
      </c>
      <c r="C28" s="15" t="s">
        <v>91</v>
      </c>
      <c r="D28" s="16" t="s">
        <v>91</v>
      </c>
      <c r="E28" s="16">
        <v>2.7E-2</v>
      </c>
      <c r="F28" s="16" t="s">
        <v>91</v>
      </c>
      <c r="G28" s="16" t="s">
        <v>91</v>
      </c>
      <c r="H28" s="16" t="s">
        <v>91</v>
      </c>
      <c r="I28" s="16">
        <v>2.7E-2</v>
      </c>
      <c r="J28" s="15" t="s">
        <v>91</v>
      </c>
      <c r="K28" s="16" t="s">
        <v>91</v>
      </c>
      <c r="L28" s="16">
        <v>1.5</v>
      </c>
      <c r="M28" s="16" t="s">
        <v>91</v>
      </c>
      <c r="N28" s="16" t="s">
        <v>91</v>
      </c>
      <c r="O28" s="16" t="s">
        <v>91</v>
      </c>
      <c r="P28" s="27">
        <v>1.5</v>
      </c>
      <c r="Q28" s="32"/>
      <c r="R28" s="33"/>
    </row>
    <row r="29" spans="2:18" ht="14.85" customHeight="1" x14ac:dyDescent="0.2">
      <c r="B29" s="9">
        <v>23</v>
      </c>
      <c r="C29" s="15" t="s">
        <v>91</v>
      </c>
      <c r="D29" s="16" t="s">
        <v>91</v>
      </c>
      <c r="E29" s="16">
        <v>2.7E-2</v>
      </c>
      <c r="F29" s="16" t="s">
        <v>91</v>
      </c>
      <c r="G29" s="16" t="s">
        <v>91</v>
      </c>
      <c r="H29" s="16" t="s">
        <v>91</v>
      </c>
      <c r="I29" s="16">
        <v>2.7E-2</v>
      </c>
      <c r="J29" s="15" t="s">
        <v>91</v>
      </c>
      <c r="K29" s="16" t="s">
        <v>91</v>
      </c>
      <c r="L29" s="16">
        <v>1.5</v>
      </c>
      <c r="M29" s="16" t="s">
        <v>91</v>
      </c>
      <c r="N29" s="16" t="s">
        <v>91</v>
      </c>
      <c r="O29" s="16" t="s">
        <v>91</v>
      </c>
      <c r="P29" s="27">
        <v>1.5</v>
      </c>
      <c r="Q29" s="32"/>
      <c r="R29" s="33"/>
    </row>
    <row r="30" spans="2:18" ht="14.85" customHeight="1" x14ac:dyDescent="0.2">
      <c r="B30" s="9">
        <v>24</v>
      </c>
      <c r="C30" s="15" t="s">
        <v>91</v>
      </c>
      <c r="D30" s="16" t="s">
        <v>91</v>
      </c>
      <c r="E30" s="16">
        <v>2.7E-2</v>
      </c>
      <c r="F30" s="16" t="s">
        <v>91</v>
      </c>
      <c r="G30" s="16" t="s">
        <v>91</v>
      </c>
      <c r="H30" s="16" t="s">
        <v>91</v>
      </c>
      <c r="I30" s="16">
        <v>2.7E-2</v>
      </c>
      <c r="J30" s="15" t="s">
        <v>91</v>
      </c>
      <c r="K30" s="16" t="s">
        <v>91</v>
      </c>
      <c r="L30" s="16">
        <v>1.5</v>
      </c>
      <c r="M30" s="16" t="s">
        <v>91</v>
      </c>
      <c r="N30" s="16" t="s">
        <v>91</v>
      </c>
      <c r="O30" s="16" t="s">
        <v>91</v>
      </c>
      <c r="P30" s="27">
        <v>1.5</v>
      </c>
      <c r="Q30" s="32"/>
      <c r="R30" s="33"/>
    </row>
    <row r="31" spans="2:18" ht="14.85" customHeight="1" x14ac:dyDescent="0.2">
      <c r="B31" s="9">
        <v>25</v>
      </c>
      <c r="C31" s="15" t="s">
        <v>91</v>
      </c>
      <c r="D31" s="16" t="s">
        <v>91</v>
      </c>
      <c r="E31" s="16">
        <v>2.7E-2</v>
      </c>
      <c r="F31" s="16" t="s">
        <v>91</v>
      </c>
      <c r="G31" s="16" t="s">
        <v>91</v>
      </c>
      <c r="H31" s="16" t="s">
        <v>91</v>
      </c>
      <c r="I31" s="16">
        <v>2.7E-2</v>
      </c>
      <c r="J31" s="15" t="s">
        <v>91</v>
      </c>
      <c r="K31" s="16" t="s">
        <v>91</v>
      </c>
      <c r="L31" s="16">
        <v>1.5</v>
      </c>
      <c r="M31" s="16" t="s">
        <v>91</v>
      </c>
      <c r="N31" s="16" t="s">
        <v>91</v>
      </c>
      <c r="O31" s="16" t="s">
        <v>91</v>
      </c>
      <c r="P31" s="27">
        <v>1.5</v>
      </c>
      <c r="Q31" s="32"/>
      <c r="R31" s="33"/>
    </row>
    <row r="32" spans="2:18" ht="14.85" customHeight="1" x14ac:dyDescent="0.2">
      <c r="B32" s="9">
        <v>26</v>
      </c>
      <c r="C32" s="15" t="s">
        <v>91</v>
      </c>
      <c r="D32" s="16" t="s">
        <v>91</v>
      </c>
      <c r="E32" s="16">
        <v>2.7E-2</v>
      </c>
      <c r="F32" s="16" t="s">
        <v>91</v>
      </c>
      <c r="G32" s="16" t="s">
        <v>91</v>
      </c>
      <c r="H32" s="16" t="s">
        <v>91</v>
      </c>
      <c r="I32" s="16">
        <v>2.7E-2</v>
      </c>
      <c r="J32" s="15" t="s">
        <v>91</v>
      </c>
      <c r="K32" s="16" t="s">
        <v>91</v>
      </c>
      <c r="L32" s="16">
        <v>1.4</v>
      </c>
      <c r="M32" s="16" t="s">
        <v>91</v>
      </c>
      <c r="N32" s="16" t="s">
        <v>91</v>
      </c>
      <c r="O32" s="16" t="s">
        <v>91</v>
      </c>
      <c r="P32" s="27">
        <v>1.4</v>
      </c>
      <c r="Q32" s="32"/>
      <c r="R32" s="33"/>
    </row>
    <row r="33" spans="2:18" ht="14.85" customHeight="1" x14ac:dyDescent="0.2">
      <c r="B33" s="9">
        <v>27</v>
      </c>
      <c r="C33" s="15" t="s">
        <v>91</v>
      </c>
      <c r="D33" s="16" t="s">
        <v>91</v>
      </c>
      <c r="E33" s="16">
        <v>2.7E-2</v>
      </c>
      <c r="F33" s="16" t="s">
        <v>91</v>
      </c>
      <c r="G33" s="16" t="s">
        <v>91</v>
      </c>
      <c r="H33" s="16" t="s">
        <v>91</v>
      </c>
      <c r="I33" s="16">
        <v>2.7E-2</v>
      </c>
      <c r="J33" s="15" t="s">
        <v>91</v>
      </c>
      <c r="K33" s="16" t="s">
        <v>91</v>
      </c>
      <c r="L33" s="16">
        <v>1.4</v>
      </c>
      <c r="M33" s="16" t="s">
        <v>91</v>
      </c>
      <c r="N33" s="16" t="s">
        <v>91</v>
      </c>
      <c r="O33" s="16" t="s">
        <v>91</v>
      </c>
      <c r="P33" s="27">
        <v>1.4</v>
      </c>
      <c r="Q33" s="32"/>
      <c r="R33" s="33"/>
    </row>
    <row r="34" spans="2:18" ht="14.85" customHeight="1" x14ac:dyDescent="0.2">
      <c r="B34" s="9">
        <v>28</v>
      </c>
      <c r="C34" s="15" t="s">
        <v>91</v>
      </c>
      <c r="D34" s="16" t="s">
        <v>91</v>
      </c>
      <c r="E34" s="16">
        <v>2.7E-2</v>
      </c>
      <c r="F34" s="16" t="s">
        <v>91</v>
      </c>
      <c r="G34" s="16" t="s">
        <v>91</v>
      </c>
      <c r="H34" s="16" t="s">
        <v>91</v>
      </c>
      <c r="I34" s="16">
        <v>2.7E-2</v>
      </c>
      <c r="J34" s="15" t="s">
        <v>91</v>
      </c>
      <c r="K34" s="16" t="s">
        <v>91</v>
      </c>
      <c r="L34" s="16">
        <v>1.5</v>
      </c>
      <c r="M34" s="16" t="s">
        <v>91</v>
      </c>
      <c r="N34" s="16" t="s">
        <v>91</v>
      </c>
      <c r="O34" s="16" t="s">
        <v>91</v>
      </c>
      <c r="P34" s="27">
        <v>1.5</v>
      </c>
      <c r="Q34" s="32"/>
      <c r="R34" s="33"/>
    </row>
    <row r="35" spans="2:18" ht="14.85" customHeight="1" x14ac:dyDescent="0.2">
      <c r="B35" s="9">
        <v>29</v>
      </c>
      <c r="C35" s="15"/>
      <c r="D35" s="16"/>
      <c r="E35" s="16"/>
      <c r="F35" s="16"/>
      <c r="G35" s="16"/>
      <c r="H35" s="16"/>
      <c r="I35" s="16"/>
      <c r="J35" s="15"/>
      <c r="K35" s="16"/>
      <c r="L35" s="16"/>
      <c r="M35" s="16"/>
      <c r="N35" s="16"/>
      <c r="O35" s="16"/>
      <c r="P35" s="27"/>
      <c r="Q35" s="32"/>
      <c r="R35" s="33"/>
    </row>
    <row r="36" spans="2:18" ht="14.85" customHeight="1" x14ac:dyDescent="0.2">
      <c r="B36" s="9">
        <v>30</v>
      </c>
      <c r="C36" s="15"/>
      <c r="D36" s="16"/>
      <c r="E36" s="16"/>
      <c r="F36" s="16"/>
      <c r="G36" s="16"/>
      <c r="H36" s="16"/>
      <c r="I36" s="16"/>
      <c r="J36" s="15"/>
      <c r="K36" s="16"/>
      <c r="L36" s="16"/>
      <c r="M36" s="16"/>
      <c r="N36" s="16"/>
      <c r="O36" s="16"/>
      <c r="P36" s="27"/>
      <c r="Q36" s="32"/>
      <c r="R36" s="33"/>
    </row>
    <row r="37" spans="2:18" ht="14.85" customHeight="1" thickBot="1" x14ac:dyDescent="0.25">
      <c r="B37" s="10">
        <v>31</v>
      </c>
      <c r="C37" s="17"/>
      <c r="D37" s="18"/>
      <c r="E37" s="18"/>
      <c r="F37" s="18"/>
      <c r="G37" s="18"/>
      <c r="H37" s="18"/>
      <c r="I37" s="18"/>
      <c r="J37" s="17"/>
      <c r="K37" s="18"/>
      <c r="L37" s="18"/>
      <c r="M37" s="18"/>
      <c r="N37" s="18"/>
      <c r="O37" s="18"/>
      <c r="P37" s="28"/>
      <c r="Q37" s="34"/>
      <c r="R37" s="35"/>
    </row>
    <row r="38" spans="2:18" x14ac:dyDescent="0.2"/>
  </sheetData>
  <sheetProtection algorithmName="SHA-512" hashValue="7bT3YAJtI4LxXXxIRhY96/c77xKu1EwxvX6HlYdcZ+PsT33eE+SNGTRhlHFtF7NIFONHieu6+wxDJF++saeEUg==" saltValue="eO1k+bTsYYPnnZTmt5bIng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 xr:uid="{00000000-0002-0000-0100-000000000000}">
      <formula1>Hours</formula1>
    </dataValidation>
    <dataValidation type="list" allowBlank="1" showInputMessage="1" showErrorMessage="1" sqref="R7:R37" xr:uid="{00000000-0002-0000-0100-000001000000}">
      <formula1>Minutes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A2" sqref="A2:A13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3" t="s">
        <v>8</v>
      </c>
      <c r="B1" s="24" t="s">
        <v>9</v>
      </c>
      <c r="C1" s="24" t="s">
        <v>12</v>
      </c>
      <c r="D1" s="25" t="s">
        <v>28</v>
      </c>
      <c r="E1" s="25" t="s">
        <v>29</v>
      </c>
      <c r="F1" s="25" t="s">
        <v>15</v>
      </c>
      <c r="G1" s="22" t="s">
        <v>53</v>
      </c>
      <c r="H1" s="21" t="s">
        <v>54</v>
      </c>
      <c r="I1" s="21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5" t="s">
        <v>79</v>
      </c>
      <c r="G2" s="20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0">
        <v>1</v>
      </c>
      <c r="G3" s="20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0">
        <v>2</v>
      </c>
      <c r="G4" s="20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20">
        <v>3</v>
      </c>
      <c r="G5" s="20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20">
        <v>4</v>
      </c>
      <c r="G6" s="20">
        <v>4</v>
      </c>
      <c r="H6" s="6">
        <v>4</v>
      </c>
    </row>
    <row r="7" spans="1:9" x14ac:dyDescent="0.25">
      <c r="A7" s="4" t="s">
        <v>21</v>
      </c>
      <c r="F7" s="20">
        <v>5</v>
      </c>
      <c r="G7" s="20">
        <v>5</v>
      </c>
      <c r="H7" s="6">
        <v>5</v>
      </c>
    </row>
    <row r="8" spans="1:9" x14ac:dyDescent="0.25">
      <c r="A8" s="4" t="s">
        <v>22</v>
      </c>
      <c r="F8" s="20">
        <v>6</v>
      </c>
      <c r="G8" s="20">
        <v>6</v>
      </c>
      <c r="H8" s="6">
        <v>6</v>
      </c>
    </row>
    <row r="9" spans="1:9" x14ac:dyDescent="0.25">
      <c r="A9" s="4" t="s">
        <v>23</v>
      </c>
      <c r="G9" s="20">
        <v>7</v>
      </c>
      <c r="H9" s="6">
        <v>7</v>
      </c>
    </row>
    <row r="10" spans="1:9" x14ac:dyDescent="0.25">
      <c r="A10" s="4" t="s">
        <v>24</v>
      </c>
      <c r="G10" s="20">
        <v>8</v>
      </c>
      <c r="H10" s="6">
        <v>8</v>
      </c>
    </row>
    <row r="11" spans="1:9" x14ac:dyDescent="0.25">
      <c r="A11" s="4" t="s">
        <v>25</v>
      </c>
      <c r="G11" s="20">
        <v>9</v>
      </c>
      <c r="H11" s="6">
        <v>9</v>
      </c>
    </row>
    <row r="12" spans="1:9" x14ac:dyDescent="0.25">
      <c r="A12" s="4" t="s">
        <v>26</v>
      </c>
      <c r="G12" s="20">
        <v>10</v>
      </c>
      <c r="H12" s="6">
        <v>10</v>
      </c>
    </row>
    <row r="13" spans="1:9" x14ac:dyDescent="0.25">
      <c r="A13" s="4" t="s">
        <v>27</v>
      </c>
      <c r="G13" s="20">
        <v>11</v>
      </c>
      <c r="H13" s="6">
        <v>11</v>
      </c>
    </row>
    <row r="14" spans="1:9" x14ac:dyDescent="0.25">
      <c r="G14" s="20">
        <v>12</v>
      </c>
      <c r="H14" s="6">
        <v>12</v>
      </c>
    </row>
    <row r="15" spans="1:9" x14ac:dyDescent="0.25">
      <c r="G15" s="20">
        <v>13</v>
      </c>
      <c r="H15" s="6">
        <v>13</v>
      </c>
    </row>
    <row r="16" spans="1:9" x14ac:dyDescent="0.25">
      <c r="G16" s="20">
        <v>14</v>
      </c>
      <c r="H16" s="6">
        <v>14</v>
      </c>
    </row>
    <row r="17" spans="7:8" x14ac:dyDescent="0.25">
      <c r="G17" s="20">
        <v>15</v>
      </c>
      <c r="H17" s="6">
        <v>15</v>
      </c>
    </row>
    <row r="18" spans="7:8" x14ac:dyDescent="0.25">
      <c r="G18" s="20">
        <v>16</v>
      </c>
      <c r="H18" s="6">
        <v>16</v>
      </c>
    </row>
    <row r="19" spans="7:8" x14ac:dyDescent="0.25">
      <c r="G19" s="20">
        <v>17</v>
      </c>
      <c r="H19" s="6">
        <v>17</v>
      </c>
    </row>
    <row r="20" spans="7:8" x14ac:dyDescent="0.25">
      <c r="G20" s="20">
        <v>18</v>
      </c>
      <c r="H20" s="6">
        <v>18</v>
      </c>
    </row>
    <row r="21" spans="7:8" x14ac:dyDescent="0.25">
      <c r="G21" s="20">
        <v>19</v>
      </c>
      <c r="H21" s="6">
        <v>19</v>
      </c>
    </row>
    <row r="22" spans="7:8" x14ac:dyDescent="0.25">
      <c r="G22" s="20">
        <v>20</v>
      </c>
      <c r="H22" s="6">
        <v>20</v>
      </c>
    </row>
    <row r="23" spans="7:8" x14ac:dyDescent="0.25">
      <c r="G23" s="20">
        <v>21</v>
      </c>
      <c r="H23" s="6">
        <v>21</v>
      </c>
    </row>
    <row r="24" spans="7:8" x14ac:dyDescent="0.25">
      <c r="G24" s="20">
        <v>22</v>
      </c>
      <c r="H24" s="6">
        <v>22</v>
      </c>
    </row>
    <row r="25" spans="7:8" x14ac:dyDescent="0.25">
      <c r="G25" s="20">
        <v>23</v>
      </c>
      <c r="H25" s="6">
        <v>23</v>
      </c>
    </row>
    <row r="26" spans="7:8" x14ac:dyDescent="0.25">
      <c r="G26" s="20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Summary</vt:lpstr>
      <vt:lpstr>DataSheet</vt:lpstr>
      <vt:lpstr>Lookup</vt:lpstr>
      <vt:lpstr>FilterType</vt:lpstr>
      <vt:lpstr>Hours</vt:lpstr>
      <vt:lpstr>Minutes</vt:lpstr>
      <vt:lpstr>Month</vt:lpstr>
      <vt:lpstr>DataSheet!Print_Area</vt:lpstr>
      <vt:lpstr>Summary!Print_Area</vt:lpstr>
      <vt:lpstr>SamplesRequired</vt:lpstr>
      <vt:lpstr>SaveType</vt:lpstr>
      <vt:lpstr>YesNo</vt:lpstr>
      <vt:lpstr>YesNoNa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2019-03-12T03:45:37Z</dcterms:modified>
</cp:coreProperties>
</file>